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X:\Warranty\"/>
    </mc:Choice>
  </mc:AlternateContent>
  <bookViews>
    <workbookView xWindow="-15" yWindow="6135" windowWidth="15375" windowHeight="1440"/>
  </bookViews>
  <sheets>
    <sheet name="Master List" sheetId="1" r:id="rId1"/>
    <sheet name="Summary" sheetId="2" r:id="rId2"/>
    <sheet name="CMS Query Results" sheetId="4" r:id="rId3"/>
    <sheet name="Pivot Table of CMS Data" sheetId="6" r:id="rId4"/>
    <sheet name="Sheet1" sheetId="7" r:id="rId5"/>
  </sheets>
  <definedNames>
    <definedName name="_xlnm._FilterDatabase" localSheetId="2" hidden="1">'CMS Query Results'!$J$4:$K$856</definedName>
    <definedName name="_xlnm._FilterDatabase" localSheetId="0" hidden="1">'Master List'!$A$3:$AK$753</definedName>
    <definedName name="_xlnm.Print_Area" localSheetId="2">'CMS Query Results'!$B$1:$K$763</definedName>
    <definedName name="_xlnm.Print_Area" localSheetId="0">'Master List'!$A$1:$AK$593</definedName>
    <definedName name="_xlnm.Print_Titles" localSheetId="2">'CMS Query Results'!$1:$4</definedName>
    <definedName name="_xlnm.Print_Titles" localSheetId="0">'Master List'!$3:$3</definedName>
  </definedNames>
  <calcPr calcId="152511"/>
  <pivotCaches>
    <pivotCache cacheId="4" r:id="rId6"/>
    <pivotCache cacheId="5" r:id="rId7"/>
  </pivotCaches>
</workbook>
</file>

<file path=xl/calcChain.xml><?xml version="1.0" encoding="utf-8"?>
<calcChain xmlns="http://schemas.openxmlformats.org/spreadsheetml/2006/main">
  <c r="AJ752" i="1" l="1"/>
  <c r="AJ753" i="1"/>
  <c r="F753" i="1"/>
  <c r="F752" i="1"/>
  <c r="F749" i="1"/>
  <c r="AJ749" i="1"/>
  <c r="F750" i="1"/>
  <c r="AJ750" i="1"/>
  <c r="F751" i="1"/>
  <c r="AJ751" i="1"/>
  <c r="AJ748" i="1"/>
  <c r="F748" i="1"/>
  <c r="AJ547" i="1" l="1"/>
  <c r="AJ79" i="1"/>
  <c r="AJ306" i="1" l="1"/>
  <c r="AK306" i="1" s="1"/>
  <c r="F306" i="1"/>
  <c r="AJ165" i="1" l="1"/>
  <c r="AJ649" i="1"/>
  <c r="AK649" i="1" s="1"/>
  <c r="AJ650" i="1"/>
  <c r="AK650" i="1" s="1"/>
  <c r="AJ264" i="1"/>
  <c r="AK264" i="1" s="1"/>
  <c r="AJ265" i="1"/>
  <c r="AK265" i="1" s="1"/>
  <c r="AJ266" i="1"/>
  <c r="AK266" i="1" s="1"/>
  <c r="AJ651" i="1"/>
  <c r="AK651" i="1" s="1"/>
  <c r="AJ292" i="1"/>
  <c r="AK292" i="1" s="1"/>
  <c r="AJ218" i="1"/>
  <c r="AK218" i="1" s="1"/>
  <c r="AJ61" i="1"/>
  <c r="AK61" i="1" s="1"/>
  <c r="F61" i="1" l="1"/>
  <c r="F218" i="1"/>
  <c r="F292" i="1"/>
  <c r="F651" i="1"/>
  <c r="F266" i="1"/>
  <c r="AK165" i="1" l="1"/>
  <c r="F265" i="1" l="1"/>
  <c r="F264" i="1"/>
  <c r="F165" i="1"/>
  <c r="F650" i="1"/>
  <c r="F649" i="1"/>
  <c r="AJ118" i="1" l="1"/>
  <c r="AK118" i="1" s="1"/>
  <c r="F118" i="1"/>
  <c r="AJ132" i="1"/>
  <c r="AK132" i="1" s="1"/>
  <c r="F132" i="1"/>
  <c r="AJ116" i="1"/>
  <c r="AK116" i="1" s="1"/>
  <c r="F116" i="1"/>
  <c r="AJ115" i="1"/>
  <c r="AK115" i="1" s="1"/>
  <c r="F115" i="1"/>
  <c r="AJ289" i="1"/>
  <c r="AK289" i="1" s="1"/>
  <c r="F289" i="1"/>
  <c r="AJ157" i="1" l="1"/>
  <c r="AK157" i="1" s="1"/>
  <c r="F157" i="1"/>
  <c r="AJ153" i="1" l="1"/>
  <c r="AK153" i="1" s="1"/>
  <c r="F153" i="1"/>
  <c r="AJ154" i="1"/>
  <c r="AK154" i="1" s="1"/>
  <c r="F154" i="1"/>
  <c r="AJ293" i="1"/>
  <c r="AK293" i="1" s="1"/>
  <c r="F293" i="1"/>
  <c r="AJ304" i="1"/>
  <c r="AK304" i="1" s="1"/>
  <c r="F304" i="1"/>
  <c r="AJ20" i="1" l="1"/>
  <c r="AK20" i="1" s="1"/>
  <c r="F20" i="1"/>
  <c r="AJ18" i="1"/>
  <c r="AK18" i="1" s="1"/>
  <c r="F18" i="1"/>
  <c r="AJ130" i="1" l="1"/>
  <c r="AK130" i="1" s="1"/>
  <c r="F130" i="1"/>
  <c r="AK634" i="1"/>
  <c r="AJ72" i="1"/>
  <c r="AK72" i="1" s="1"/>
  <c r="F72" i="1"/>
  <c r="AJ47" i="1"/>
  <c r="AK47" i="1" s="1"/>
  <c r="F47" i="1"/>
  <c r="AJ46" i="1"/>
  <c r="AK46" i="1" s="1"/>
  <c r="F46" i="1"/>
  <c r="AJ48" i="1"/>
  <c r="AK48" i="1" s="1"/>
  <c r="F48" i="1"/>
  <c r="AJ80" i="1"/>
  <c r="AK80" i="1" s="1"/>
  <c r="F80" i="1"/>
  <c r="AJ81" i="1"/>
  <c r="AK81" i="1" s="1"/>
  <c r="F81" i="1"/>
  <c r="AJ82" i="1"/>
  <c r="AK82" i="1" s="1"/>
  <c r="F82" i="1"/>
  <c r="AJ58" i="1"/>
  <c r="AK58" i="1" s="1"/>
  <c r="F58" i="1"/>
  <c r="AJ83" i="1"/>
  <c r="AK83" i="1" s="1"/>
  <c r="F83" i="1"/>
  <c r="AJ57" i="1"/>
  <c r="AK57" i="1" s="1"/>
  <c r="F57" i="1"/>
  <c r="AJ52" i="1"/>
  <c r="AK52" i="1" s="1"/>
  <c r="F52" i="1"/>
  <c r="AJ515" i="1"/>
  <c r="AK515" i="1" s="1"/>
  <c r="F515" i="1"/>
  <c r="AJ43" i="1"/>
  <c r="AK43" i="1" s="1"/>
  <c r="F43" i="1"/>
  <c r="AJ44" i="1"/>
  <c r="AK44" i="1" s="1"/>
  <c r="F44" i="1"/>
  <c r="F45" i="1"/>
  <c r="AJ45" i="1"/>
  <c r="AK45" i="1" s="1"/>
  <c r="AJ50" i="1"/>
  <c r="AK50" i="1" s="1"/>
  <c r="F50" i="1"/>
  <c r="AK396" i="1" l="1"/>
  <c r="AK392" i="1"/>
  <c r="AK391" i="1"/>
  <c r="AK385" i="1"/>
  <c r="AK5" i="1"/>
  <c r="AK272" i="1"/>
  <c r="AK493" i="1"/>
  <c r="AK383" i="1"/>
  <c r="AK382" i="1"/>
  <c r="AK483" i="1"/>
  <c r="AK398" i="1"/>
  <c r="AK689" i="1"/>
  <c r="AK445" i="1"/>
  <c r="AK413" i="1"/>
  <c r="AK275" i="1"/>
  <c r="AK516" i="1"/>
  <c r="AK517" i="1"/>
  <c r="AK414" i="1"/>
  <c r="AK428" i="1"/>
  <c r="AK507" i="1"/>
  <c r="AK574" i="1"/>
  <c r="AK386" i="1"/>
  <c r="AK388" i="1"/>
  <c r="AK384" i="1"/>
  <c r="AK399" i="1"/>
  <c r="AK410" i="1"/>
  <c r="AK417" i="1"/>
  <c r="AK601" i="1"/>
  <c r="AK344" i="1"/>
  <c r="AK389" i="1"/>
  <c r="AK387" i="1"/>
  <c r="AK380" i="1"/>
  <c r="AK390" i="1"/>
  <c r="AK509" i="1"/>
  <c r="AK419" i="1"/>
  <c r="AK321" i="1"/>
  <c r="AK322" i="1"/>
  <c r="AK323" i="1"/>
  <c r="AK324" i="1"/>
  <c r="AK325" i="1"/>
  <c r="AK326" i="1"/>
  <c r="AK435" i="1"/>
  <c r="AK408" i="1"/>
  <c r="AK409" i="1"/>
  <c r="AK397" i="1"/>
  <c r="AK411" i="1"/>
  <c r="AK412" i="1"/>
  <c r="AK379" i="1"/>
  <c r="AK377" i="1"/>
  <c r="AK378" i="1"/>
  <c r="AK381" i="1"/>
  <c r="AK402" i="1"/>
  <c r="AK401" i="1"/>
  <c r="AK405" i="1"/>
  <c r="AK403" i="1"/>
  <c r="AK400" i="1"/>
  <c r="AK406" i="1"/>
  <c r="AK404" i="1"/>
  <c r="AK418" i="1"/>
  <c r="AK415" i="1"/>
  <c r="AK416" i="1"/>
  <c r="AK395" i="1"/>
  <c r="AK150" i="1"/>
  <c r="AK4" i="1"/>
  <c r="AK394" i="1"/>
  <c r="AK393" i="1"/>
  <c r="AK376" i="1"/>
  <c r="AK560" i="1"/>
  <c r="AK710" i="1"/>
  <c r="AK359" i="1"/>
  <c r="AK360" i="1"/>
  <c r="AK361" i="1"/>
  <c r="AK362" i="1"/>
  <c r="AK363" i="1"/>
  <c r="AK364" i="1"/>
  <c r="AK206" i="1"/>
  <c r="AK207" i="1"/>
  <c r="AK707" i="1"/>
  <c r="AK733" i="1"/>
  <c r="AK720" i="1"/>
  <c r="AK127" i="1"/>
  <c r="AK128" i="1"/>
  <c r="AK605" i="1"/>
  <c r="AK420" i="1"/>
  <c r="AK365" i="1"/>
  <c r="AK366" i="1"/>
  <c r="AK367" i="1"/>
  <c r="AK368" i="1"/>
  <c r="AK369" i="1"/>
  <c r="AK370" i="1"/>
  <c r="AK152" i="1"/>
  <c r="AK6" i="1"/>
  <c r="AK703" i="1"/>
  <c r="AK741" i="1"/>
  <c r="AK735" i="1"/>
  <c r="AK437" i="1"/>
  <c r="AK706" i="1"/>
  <c r="AK281" i="1"/>
  <c r="AK282" i="1"/>
  <c r="AK74" i="1"/>
  <c r="AK169" i="1"/>
  <c r="AK224" i="1"/>
  <c r="AK676" i="1"/>
  <c r="AK194" i="1"/>
  <c r="AK195" i="1"/>
  <c r="AK728" i="1"/>
  <c r="AK213" i="1"/>
  <c r="AK170" i="1"/>
  <c r="AK225" i="1"/>
  <c r="AK171" i="1"/>
  <c r="AK226" i="1"/>
  <c r="AK172" i="1"/>
  <c r="AK736" i="1"/>
  <c r="AK258" i="1"/>
  <c r="AK446" i="1"/>
  <c r="AK718" i="1"/>
  <c r="AK198" i="1"/>
  <c r="AK441" i="1"/>
  <c r="AK243" i="1"/>
  <c r="AK196" i="1"/>
  <c r="AK708" i="1"/>
  <c r="AK309" i="1"/>
  <c r="AK310" i="1"/>
  <c r="AK311" i="1"/>
  <c r="AK312" i="1"/>
  <c r="AK313" i="1"/>
  <c r="AK314" i="1"/>
  <c r="AK11" i="1"/>
  <c r="AK10" i="1"/>
  <c r="AK9" i="1"/>
  <c r="AK168" i="1"/>
  <c r="AK111" i="1"/>
  <c r="AK287" i="1"/>
  <c r="AK197" i="1"/>
  <c r="AK204" i="1"/>
  <c r="AK203" i="1"/>
  <c r="AK734" i="1"/>
  <c r="AK233" i="1"/>
  <c r="AK227" i="1"/>
  <c r="AK228" i="1"/>
  <c r="AK232" i="1"/>
  <c r="AK235" i="1"/>
  <c r="AK319" i="1"/>
  <c r="AK214" i="1"/>
  <c r="AK187" i="1"/>
  <c r="AK215" i="1"/>
  <c r="AK745" i="1"/>
  <c r="AK234" i="1"/>
  <c r="AK447" i="1"/>
  <c r="J480" i="4"/>
  <c r="J91" i="4"/>
  <c r="J92" i="4"/>
  <c r="J93" i="4"/>
  <c r="J94" i="4"/>
  <c r="J488" i="4"/>
  <c r="J546" i="4"/>
  <c r="J693" i="4"/>
  <c r="J694" i="4"/>
  <c r="J695" i="4"/>
  <c r="J574" i="4"/>
  <c r="J43" i="4"/>
  <c r="J44" i="4"/>
  <c r="J45" i="4"/>
  <c r="J46" i="4"/>
  <c r="J47" i="4"/>
  <c r="J48" i="4"/>
  <c r="J49" i="4"/>
  <c r="J50" i="4"/>
  <c r="J707" i="4"/>
  <c r="J708" i="4"/>
  <c r="J709" i="4"/>
  <c r="J540" i="4"/>
  <c r="J541" i="4"/>
  <c r="J542" i="4"/>
  <c r="J543" i="4"/>
  <c r="J544" i="4"/>
  <c r="J404" i="4"/>
  <c r="J25" i="4"/>
  <c r="J26" i="4"/>
  <c r="J27" i="4"/>
  <c r="J28" i="4"/>
  <c r="J177" i="4"/>
  <c r="J178" i="4"/>
  <c r="J179" i="4"/>
  <c r="J180" i="4"/>
  <c r="J181" i="4"/>
  <c r="J682" i="4"/>
  <c r="J525" i="4"/>
  <c r="J116" i="4"/>
  <c r="J507" i="4"/>
  <c r="J413" i="4"/>
  <c r="J324" i="4"/>
  <c r="J161" i="4"/>
  <c r="J12" i="4"/>
  <c r="J290" i="4"/>
  <c r="J291" i="4"/>
  <c r="J292" i="4"/>
  <c r="J293" i="4"/>
  <c r="J294" i="4"/>
  <c r="J263" i="4"/>
  <c r="J416" i="4"/>
  <c r="J417" i="4"/>
  <c r="J418" i="4"/>
  <c r="J830" i="4"/>
  <c r="J831" i="4"/>
  <c r="J221" i="4"/>
  <c r="J499" i="4"/>
  <c r="J575" i="4"/>
  <c r="J129" i="4"/>
  <c r="J130" i="4"/>
  <c r="J131" i="4"/>
  <c r="J132" i="4"/>
  <c r="J133" i="4"/>
  <c r="J65" i="4"/>
  <c r="J66" i="4"/>
  <c r="J67" i="4"/>
  <c r="J68" i="4"/>
  <c r="J69" i="4"/>
  <c r="J70" i="4"/>
  <c r="J71" i="4"/>
  <c r="J56" i="4"/>
  <c r="J57" i="4"/>
  <c r="J58" i="4"/>
  <c r="J59" i="4"/>
  <c r="J60" i="4"/>
  <c r="J385" i="4"/>
  <c r="J386" i="4"/>
  <c r="J476" i="4"/>
  <c r="J305" i="4"/>
  <c r="J306" i="4"/>
  <c r="J307" i="4"/>
  <c r="J308" i="4"/>
  <c r="J309" i="4"/>
  <c r="J547" i="4"/>
  <c r="J310" i="4"/>
  <c r="J311" i="4"/>
  <c r="J415" i="4"/>
  <c r="J454" i="4"/>
  <c r="J367" i="4"/>
  <c r="J368" i="4"/>
  <c r="J369" i="4"/>
  <c r="J370" i="4"/>
  <c r="J420" i="4"/>
  <c r="J163" i="4"/>
  <c r="J164" i="4"/>
  <c r="J165" i="4"/>
  <c r="J166" i="4"/>
  <c r="J167" i="4"/>
  <c r="J578" i="4"/>
  <c r="J464" i="4"/>
  <c r="J343" i="4"/>
  <c r="J344" i="4"/>
  <c r="J345" i="4"/>
  <c r="J346" i="4"/>
  <c r="J356" i="4"/>
  <c r="J357" i="4"/>
  <c r="J280" i="4"/>
  <c r="J780" i="4"/>
  <c r="J323" i="4"/>
  <c r="J11" i="4"/>
  <c r="J422" i="4"/>
  <c r="J431" i="4"/>
  <c r="J269" i="4"/>
  <c r="J176" i="4"/>
  <c r="J282" i="4"/>
  <c r="J387" i="4"/>
  <c r="J388" i="4"/>
  <c r="J389" i="4"/>
  <c r="J390" i="4"/>
  <c r="J391" i="4"/>
  <c r="J487" i="4"/>
  <c r="J96" i="4"/>
  <c r="J97" i="4"/>
  <c r="J98" i="4"/>
  <c r="J676" i="4"/>
  <c r="J612" i="4"/>
  <c r="J580" i="4"/>
  <c r="J228" i="4"/>
  <c r="J229" i="4"/>
  <c r="J230" i="4"/>
  <c r="J231" i="4"/>
  <c r="J232" i="4"/>
  <c r="J233" i="4"/>
  <c r="J234" i="4"/>
  <c r="J496" i="4"/>
  <c r="J823" i="4"/>
  <c r="K823" i="4"/>
  <c r="J824" i="4"/>
  <c r="K824" i="4"/>
  <c r="J374" i="4"/>
  <c r="J279" i="4"/>
  <c r="J432" i="4"/>
  <c r="J347" i="4"/>
  <c r="J348" i="4"/>
  <c r="J349" i="4"/>
  <c r="J350" i="4"/>
  <c r="J452" i="4"/>
  <c r="J453" i="4"/>
  <c r="J660" i="4"/>
  <c r="J661" i="4"/>
  <c r="J662" i="4"/>
  <c r="J679" i="4"/>
  <c r="J680" i="4"/>
  <c r="J681" i="4"/>
  <c r="J127" i="4"/>
  <c r="J128" i="4"/>
  <c r="J691" i="4"/>
  <c r="J13" i="4"/>
  <c r="J14" i="4"/>
  <c r="J82" i="4"/>
  <c r="J83" i="4"/>
  <c r="J84" i="4"/>
  <c r="J85" i="4"/>
  <c r="J149" i="4"/>
  <c r="J150" i="4"/>
  <c r="J151" i="4"/>
  <c r="J152" i="4"/>
  <c r="J447" i="4"/>
  <c r="J534" i="4"/>
  <c r="J8" i="4"/>
  <c r="J7" i="4"/>
  <c r="J284" i="4"/>
  <c r="J285" i="4"/>
  <c r="J286" i="4"/>
  <c r="J287" i="4"/>
  <c r="J288" i="4"/>
  <c r="J119" i="4"/>
  <c r="J120" i="4"/>
  <c r="J121" i="4"/>
  <c r="J122" i="4"/>
  <c r="J123" i="4"/>
  <c r="J144" i="4"/>
  <c r="J762" i="4"/>
  <c r="J355" i="4"/>
  <c r="J581" i="4"/>
  <c r="J300" i="4"/>
  <c r="J301" i="4"/>
  <c r="J302" i="4"/>
  <c r="J303" i="4"/>
  <c r="J304" i="4"/>
  <c r="J403" i="4"/>
  <c r="J515" i="4"/>
  <c r="J516" i="4"/>
  <c r="J481" i="4"/>
  <c r="J482" i="4"/>
  <c r="J478" i="4"/>
  <c r="J479" i="4"/>
  <c r="J395" i="4"/>
  <c r="J396" i="4"/>
  <c r="J492" i="4"/>
  <c r="J493" i="4"/>
  <c r="J494" i="4"/>
  <c r="J508" i="4"/>
  <c r="J124" i="4"/>
  <c r="J125" i="4"/>
  <c r="J448" i="4"/>
  <c r="J449" i="4"/>
  <c r="J640" i="4"/>
  <c r="J641" i="4"/>
  <c r="J171" i="4"/>
  <c r="J95" i="4"/>
  <c r="J375" i="4"/>
  <c r="J376" i="4"/>
  <c r="J377" i="4"/>
  <c r="J378" i="4"/>
  <c r="J379" i="4"/>
  <c r="J380" i="4"/>
  <c r="J402" i="4"/>
  <c r="J720" i="4"/>
  <c r="J721" i="4"/>
  <c r="J320" i="4"/>
  <c r="J9" i="4"/>
  <c r="J10" i="4"/>
  <c r="J498" i="4"/>
  <c r="J564" i="4"/>
  <c r="J198" i="4"/>
  <c r="J199" i="4"/>
  <c r="J200" i="4"/>
  <c r="J249" i="4"/>
  <c r="J250" i="4"/>
  <c r="J251" i="4"/>
  <c r="J252" i="4"/>
  <c r="J436" i="4"/>
  <c r="J235" i="4"/>
  <c r="J236" i="4"/>
  <c r="J237" i="4"/>
  <c r="J134" i="4"/>
  <c r="J135" i="4"/>
  <c r="J136" i="4"/>
  <c r="J137" i="4"/>
  <c r="J42" i="4"/>
  <c r="J524" i="4"/>
  <c r="J205" i="4"/>
  <c r="J206" i="4"/>
  <c r="J207" i="4"/>
  <c r="J111" i="4"/>
  <c r="J112" i="4"/>
  <c r="J113" i="4"/>
  <c r="J114" i="4"/>
  <c r="J115" i="4"/>
  <c r="J358" i="4"/>
  <c r="J711" i="4"/>
  <c r="J283" i="4"/>
  <c r="J126" i="4"/>
  <c r="J589" i="4"/>
  <c r="J648" i="4"/>
  <c r="J649" i="4"/>
  <c r="J408" i="4"/>
  <c r="J446" i="4"/>
  <c r="J36" i="4"/>
  <c r="J37" i="4"/>
  <c r="J38" i="4"/>
  <c r="J39" i="4"/>
  <c r="J40" i="4"/>
  <c r="J41" i="4"/>
  <c r="J381" i="4"/>
  <c r="J382" i="4"/>
  <c r="J383" i="4"/>
  <c r="J384" i="4"/>
  <c r="J409" i="4"/>
  <c r="J410" i="4"/>
  <c r="J411" i="4"/>
  <c r="J412" i="4"/>
  <c r="J299" i="4"/>
  <c r="J281" i="4"/>
  <c r="J186" i="4"/>
  <c r="J187" i="4"/>
  <c r="J188" i="4"/>
  <c r="J189" i="4"/>
  <c r="J190" i="4"/>
  <c r="J450" i="4"/>
  <c r="J451" i="4"/>
  <c r="J318" i="4"/>
  <c r="J319" i="4"/>
  <c r="J519" i="4"/>
  <c r="J548" i="4"/>
  <c r="J339" i="4"/>
  <c r="J361" i="4"/>
  <c r="J362" i="4"/>
  <c r="J363" i="4"/>
  <c r="J364" i="4"/>
  <c r="J172" i="4"/>
  <c r="J327" i="4"/>
  <c r="J419" i="4"/>
  <c r="J456" i="4"/>
  <c r="J457" i="4"/>
  <c r="J213" i="4"/>
  <c r="J214" i="4"/>
  <c r="J215" i="4"/>
  <c r="J216" i="4"/>
  <c r="J217" i="4"/>
  <c r="J218" i="4"/>
  <c r="J219" i="4"/>
  <c r="J220" i="4"/>
  <c r="J442" i="4"/>
  <c r="J443" i="4"/>
  <c r="J444" i="4"/>
  <c r="J445" i="4"/>
  <c r="J428" i="4"/>
  <c r="J429" i="4"/>
  <c r="J430" i="4"/>
  <c r="J15" i="4"/>
  <c r="K15" i="4"/>
  <c r="J253" i="4"/>
  <c r="J254" i="4"/>
  <c r="J255" i="4"/>
  <c r="J256" i="4"/>
  <c r="J392" i="4"/>
  <c r="J393" i="4"/>
  <c r="J475" i="4"/>
  <c r="J512" i="4"/>
  <c r="J211" i="4"/>
  <c r="J212" i="4"/>
  <c r="J633" i="4"/>
  <c r="J634" i="4"/>
  <c r="J635" i="4"/>
  <c r="J245" i="4"/>
  <c r="J246" i="4"/>
  <c r="J247" i="4"/>
  <c r="J248" i="4"/>
  <c r="J513" i="4"/>
  <c r="J595" i="4"/>
  <c r="J596" i="4"/>
  <c r="J567" i="4"/>
  <c r="J568" i="4"/>
  <c r="J484" i="4"/>
  <c r="J485" i="4"/>
  <c r="J486" i="4"/>
  <c r="J491" i="4"/>
  <c r="J565" i="4"/>
  <c r="J566" i="4"/>
  <c r="J455" i="4"/>
  <c r="J397" i="4"/>
  <c r="J398" i="4"/>
  <c r="J399" i="4"/>
  <c r="J400" i="4"/>
  <c r="J401" i="4"/>
  <c r="J522" i="4"/>
  <c r="J489" i="4"/>
  <c r="J490" i="4"/>
  <c r="J458" i="4"/>
  <c r="J459" i="4"/>
  <c r="J194" i="4"/>
  <c r="J195" i="4"/>
  <c r="J196" i="4"/>
  <c r="J197" i="4"/>
  <c r="J312" i="4"/>
  <c r="J313" i="4"/>
  <c r="J314" i="4"/>
  <c r="J315" i="4"/>
  <c r="J226" i="4"/>
  <c r="J264" i="4"/>
  <c r="J265" i="4"/>
  <c r="J266" i="4"/>
  <c r="J267" i="4"/>
  <c r="J328" i="4"/>
  <c r="J359" i="4"/>
  <c r="J360" i="4"/>
  <c r="J722" i="4"/>
  <c r="J723" i="4"/>
  <c r="J724" i="4"/>
  <c r="J725" i="4"/>
  <c r="J726" i="4"/>
  <c r="J727" i="4"/>
  <c r="J483" i="4"/>
  <c r="J739" i="4"/>
  <c r="J740" i="4"/>
  <c r="J500" i="4"/>
  <c r="J636" i="4"/>
  <c r="J532" i="4"/>
  <c r="J316" i="4"/>
  <c r="J317" i="4"/>
  <c r="J62" i="4"/>
  <c r="J63" i="4"/>
  <c r="J64" i="4"/>
  <c r="J157" i="4"/>
  <c r="J158" i="4"/>
  <c r="J159" i="4"/>
  <c r="J160" i="4"/>
  <c r="J750" i="4"/>
  <c r="J257" i="4"/>
  <c r="J258" i="4"/>
  <c r="J441" i="4"/>
  <c r="J117" i="4"/>
  <c r="J118" i="4"/>
  <c r="J89" i="4"/>
  <c r="J90" i="4"/>
  <c r="J162" i="4"/>
  <c r="J103" i="4"/>
  <c r="J104" i="4"/>
  <c r="J105" i="4"/>
  <c r="J106" i="4"/>
  <c r="J107" i="4"/>
  <c r="J108" i="4"/>
  <c r="J109" i="4"/>
  <c r="J110" i="4"/>
  <c r="J240" i="4"/>
  <c r="J241" i="4"/>
  <c r="J145" i="4"/>
  <c r="J146" i="4"/>
  <c r="J147" i="4"/>
  <c r="J148" i="4"/>
  <c r="J138" i="4"/>
  <c r="J139" i="4"/>
  <c r="J140" i="4"/>
  <c r="J141" i="4"/>
  <c r="J142" i="4"/>
  <c r="J143" i="4"/>
  <c r="J201" i="4"/>
  <c r="J202" i="4"/>
  <c r="J203" i="4"/>
  <c r="J204" i="4"/>
  <c r="J351" i="4"/>
  <c r="J352" i="4"/>
  <c r="J353" i="4"/>
  <c r="J354" i="4"/>
  <c r="J765" i="4"/>
  <c r="J182" i="4"/>
  <c r="J183" i="4"/>
  <c r="J184" i="4"/>
  <c r="J185" i="4"/>
  <c r="J168" i="4"/>
  <c r="J169" i="4"/>
  <c r="J329" i="4"/>
  <c r="J242" i="4"/>
  <c r="J243" i="4"/>
  <c r="J244" i="4"/>
  <c r="J613" i="4"/>
  <c r="J495" i="4"/>
  <c r="J238" i="4"/>
  <c r="J497" i="4"/>
  <c r="J222" i="4"/>
  <c r="J223" i="4"/>
  <c r="J224" i="4"/>
  <c r="J225" i="4"/>
  <c r="J295" i="4"/>
  <c r="J296" i="4"/>
  <c r="J297" i="4"/>
  <c r="J298" i="4"/>
  <c r="J365" i="4"/>
  <c r="J366" i="4"/>
  <c r="J421" i="4"/>
  <c r="J61" i="4"/>
  <c r="J584" i="4"/>
  <c r="J550" i="4"/>
  <c r="J551" i="4"/>
  <c r="J191" i="4"/>
  <c r="J192" i="4"/>
  <c r="J517" i="4"/>
  <c r="J173" i="4"/>
  <c r="J174" i="4"/>
  <c r="J175" i="4"/>
  <c r="J469" i="4"/>
  <c r="J470" i="4"/>
  <c r="J426" i="4"/>
  <c r="J427" i="4"/>
  <c r="J438" i="4"/>
  <c r="J439" i="4"/>
  <c r="J440" i="4"/>
  <c r="J599" i="4"/>
  <c r="J72" i="4"/>
  <c r="J73" i="4"/>
  <c r="J74" i="4"/>
  <c r="J75" i="4"/>
  <c r="J405" i="4"/>
  <c r="J406" i="4"/>
  <c r="J407" i="4"/>
  <c r="J322" i="4"/>
  <c r="J434" i="4"/>
  <c r="J333" i="4"/>
  <c r="J270" i="4"/>
  <c r="J271" i="4"/>
  <c r="J272" i="4"/>
  <c r="J273" i="4"/>
  <c r="J503" i="4"/>
  <c r="J471" i="4"/>
  <c r="J472" i="4"/>
  <c r="J473" i="4"/>
  <c r="J474" i="4"/>
  <c r="J704" i="4"/>
  <c r="J622" i="4"/>
  <c r="J465" i="4"/>
  <c r="J466" i="4"/>
  <c r="J325" i="4"/>
  <c r="J326" i="4"/>
  <c r="J506" i="4"/>
  <c r="J153" i="4"/>
  <c r="J154" i="4"/>
  <c r="J669" i="4"/>
  <c r="J227" i="4"/>
  <c r="J518" i="4"/>
  <c r="J642" i="4"/>
  <c r="J643" i="4"/>
  <c r="J155" i="4"/>
  <c r="J156" i="4"/>
  <c r="J259" i="4"/>
  <c r="J260" i="4"/>
  <c r="J261" i="4"/>
  <c r="J262" i="4"/>
  <c r="J170" i="4"/>
  <c r="J79" i="4"/>
  <c r="J80" i="4"/>
  <c r="J81" i="4"/>
  <c r="J17" i="4"/>
  <c r="J18" i="4"/>
  <c r="J19" i="4"/>
  <c r="J20" i="4"/>
  <c r="J341" i="4"/>
  <c r="J340" i="4"/>
  <c r="J21" i="4"/>
  <c r="J22" i="4"/>
  <c r="J23" i="4"/>
  <c r="J24" i="4"/>
  <c r="J435" i="4"/>
  <c r="J433" i="4"/>
  <c r="J537" i="4"/>
  <c r="J545" i="4"/>
  <c r="J553" i="4"/>
  <c r="J554" i="4"/>
  <c r="J331" i="4"/>
  <c r="J699" i="4"/>
  <c r="J700" i="4"/>
  <c r="J701" i="4"/>
  <c r="J743" i="4"/>
  <c r="J16" i="4"/>
  <c r="J76" i="4"/>
  <c r="J77" i="4"/>
  <c r="J78" i="4"/>
  <c r="J29" i="4"/>
  <c r="J30" i="4"/>
  <c r="J31" i="4"/>
  <c r="J32" i="4"/>
  <c r="J33" i="4"/>
  <c r="J34" i="4"/>
  <c r="J35" i="4"/>
  <c r="J467" i="4"/>
  <c r="J468" i="4"/>
  <c r="J99" i="4"/>
  <c r="J100" i="4"/>
  <c r="J101" i="4"/>
  <c r="J102" i="4"/>
  <c r="J321" i="4"/>
  <c r="J371" i="4"/>
  <c r="J372" i="4"/>
  <c r="J373" i="4"/>
  <c r="J330" i="4"/>
  <c r="J51" i="4"/>
  <c r="J52" i="4"/>
  <c r="J53" i="4"/>
  <c r="J54" i="4"/>
  <c r="J55" i="4"/>
  <c r="J86" i="4"/>
  <c r="J87" i="4"/>
  <c r="J88" i="4"/>
  <c r="J423" i="4"/>
  <c r="J278" i="4"/>
  <c r="J342" i="4"/>
  <c r="J523" i="4"/>
  <c r="J576" i="4"/>
  <c r="J577" i="4"/>
  <c r="J645" i="4"/>
  <c r="J274" i="4"/>
  <c r="J275" i="4"/>
  <c r="J276" i="4"/>
  <c r="J277" i="4"/>
  <c r="J531" i="4"/>
  <c r="J193" i="4"/>
  <c r="J460" i="4"/>
  <c r="J332" i="4"/>
  <c r="J334" i="4"/>
  <c r="J335" i="4"/>
  <c r="J336" i="4"/>
  <c r="J337" i="4"/>
  <c r="J338" i="4"/>
  <c r="J210" i="4"/>
  <c r="J209" i="4"/>
  <c r="J268" i="4"/>
  <c r="J239" i="4"/>
  <c r="J208" i="4"/>
  <c r="J425" i="4"/>
  <c r="J587" i="4"/>
  <c r="J588" i="4"/>
  <c r="J678" i="4"/>
  <c r="J563" i="4"/>
  <c r="J585" i="4"/>
  <c r="J289" i="4"/>
  <c r="J509" i="4"/>
  <c r="J510" i="4"/>
  <c r="J511" i="4"/>
  <c r="J631" i="4"/>
  <c r="J632" i="4"/>
  <c r="J579" i="4"/>
  <c r="J652" i="4"/>
  <c r="J803" i="4"/>
  <c r="J804" i="4"/>
  <c r="J805" i="4"/>
  <c r="J806" i="4"/>
  <c r="J807" i="4"/>
  <c r="J808" i="4"/>
  <c r="J572" i="4"/>
  <c r="J628" i="4"/>
  <c r="J629" i="4"/>
  <c r="J624" i="4"/>
  <c r="J625" i="4"/>
  <c r="J714" i="4"/>
  <c r="J639" i="4"/>
  <c r="J685" i="4"/>
  <c r="J437" i="4"/>
  <c r="J728" i="4"/>
  <c r="J504" i="4"/>
  <c r="J461" i="4"/>
  <c r="J462" i="4"/>
  <c r="J463" i="4"/>
  <c r="J520" i="4"/>
  <c r="J778" i="4"/>
  <c r="J715" i="4"/>
  <c r="J792" i="4"/>
  <c r="J521" i="4"/>
  <c r="J526" i="4"/>
  <c r="J586" i="4"/>
  <c r="J533" i="4"/>
  <c r="J535" i="4"/>
  <c r="J536" i="4"/>
  <c r="J736" i="4"/>
  <c r="J737" i="4"/>
  <c r="J684" i="4"/>
  <c r="J394" i="4"/>
  <c r="J623" i="4"/>
  <c r="J713" i="4"/>
  <c r="J414" i="4"/>
  <c r="J505" i="4"/>
  <c r="J538" i="4"/>
  <c r="J539" i="4"/>
  <c r="J501" i="4"/>
  <c r="J502" i="4"/>
  <c r="J812" i="4"/>
  <c r="J813" i="4"/>
  <c r="J814" i="4"/>
  <c r="J815" i="4"/>
  <c r="J816" i="4"/>
  <c r="J817" i="4"/>
  <c r="J424" i="4"/>
  <c r="J688" i="4"/>
  <c r="J689" i="4"/>
  <c r="J690" i="4"/>
  <c r="J796" i="4"/>
  <c r="J671" i="4"/>
  <c r="J527" i="4"/>
  <c r="J528" i="4"/>
  <c r="J744" i="4"/>
  <c r="K744" i="4"/>
  <c r="J772" i="4"/>
  <c r="J530" i="4"/>
  <c r="J791" i="4"/>
  <c r="J759" i="4"/>
  <c r="J626" i="4"/>
  <c r="J611" i="4"/>
  <c r="J672" i="4"/>
  <c r="J610" i="4"/>
  <c r="J569" i="4"/>
  <c r="J570" i="4"/>
  <c r="J751" i="4"/>
  <c r="J627" i="4"/>
  <c r="J798" i="4"/>
  <c r="J781" i="4"/>
  <c r="J477" i="4"/>
  <c r="J514" i="4"/>
  <c r="J644" i="4"/>
  <c r="J696" i="4"/>
  <c r="J846" i="4"/>
  <c r="J562" i="4"/>
  <c r="J529" i="4"/>
  <c r="J753" i="4"/>
  <c r="J749" i="4"/>
  <c r="J712" i="4"/>
  <c r="J698" i="4"/>
  <c r="J663" i="4"/>
  <c r="J638" i="4"/>
  <c r="J717" i="4"/>
  <c r="J718" i="4"/>
  <c r="J719" i="4"/>
  <c r="J822" i="4"/>
  <c r="J742" i="4"/>
  <c r="J697" i="4"/>
  <c r="J594" i="4"/>
  <c r="J664" i="4"/>
  <c r="J665" i="4"/>
  <c r="J559" i="4"/>
  <c r="J558" i="4"/>
  <c r="J621" i="4"/>
  <c r="J620" i="4"/>
  <c r="J773" i="4"/>
  <c r="J774" i="4"/>
  <c r="J775" i="4"/>
  <c r="J593" i="4"/>
  <c r="J549" i="4"/>
  <c r="J811" i="4"/>
  <c r="J561" i="4"/>
  <c r="J838" i="4"/>
  <c r="J605" i="4"/>
  <c r="J606" i="4"/>
  <c r="J573" i="4"/>
  <c r="J716" i="4"/>
  <c r="J789" i="4"/>
  <c r="J760" i="4"/>
  <c r="J745" i="4"/>
  <c r="J653" i="4"/>
  <c r="J654" i="4"/>
  <c r="J655" i="4"/>
  <c r="J656" i="4"/>
  <c r="J741" i="4"/>
  <c r="J748" i="4"/>
  <c r="J763" i="4"/>
  <c r="J764" i="4"/>
  <c r="J800" i="4"/>
  <c r="J752" i="4"/>
  <c r="J675" i="4"/>
  <c r="J687" i="4"/>
  <c r="J686" i="4"/>
  <c r="J733" i="4"/>
  <c r="J738" i="4"/>
  <c r="J777" i="4"/>
  <c r="J761" i="4"/>
  <c r="J560" i="4"/>
  <c r="J754" i="4"/>
  <c r="J782" i="4"/>
  <c r="J847" i="4"/>
  <c r="J592" i="4"/>
  <c r="J600" i="4"/>
  <c r="J601" i="4"/>
  <c r="J666" i="4"/>
  <c r="J667" i="4"/>
  <c r="J668" i="4"/>
  <c r="J683" i="4"/>
  <c r="J637" i="4"/>
  <c r="J571" i="4"/>
  <c r="J552" i="4"/>
  <c r="J790" i="4"/>
  <c r="J797" i="4"/>
  <c r="J555" i="4"/>
  <c r="J556" i="4"/>
  <c r="J557" i="4"/>
  <c r="J582" i="4"/>
  <c r="J583" i="4"/>
  <c r="J825" i="4"/>
  <c r="J799" i="4"/>
  <c r="J703" i="4"/>
  <c r="J730" i="4"/>
  <c r="J731" i="4"/>
  <c r="J729" i="4"/>
  <c r="J710" i="4"/>
  <c r="J829" i="4"/>
  <c r="J768" i="4"/>
  <c r="J769" i="4"/>
  <c r="J607" i="4"/>
  <c r="J795" i="4"/>
  <c r="J841" i="4"/>
  <c r="J590" i="4"/>
  <c r="J591" i="4"/>
  <c r="J705" i="4"/>
  <c r="J706" i="4"/>
  <c r="J646" i="4"/>
  <c r="J783" i="4"/>
  <c r="J784" i="4"/>
  <c r="J785" i="4"/>
  <c r="J786" i="4"/>
  <c r="J787" i="4"/>
  <c r="J788" i="4"/>
  <c r="J616" i="4"/>
  <c r="J618" i="4"/>
  <c r="J617" i="4"/>
  <c r="J619" i="4"/>
  <c r="J839" i="4"/>
  <c r="K839" i="4"/>
  <c r="J602" i="4"/>
  <c r="J603" i="4"/>
  <c r="J604" i="4"/>
  <c r="J670" i="4"/>
  <c r="J614" i="4"/>
  <c r="J615" i="4"/>
  <c r="J597" i="4"/>
  <c r="J598" i="4"/>
  <c r="J608" i="4"/>
  <c r="J609" i="4"/>
  <c r="J756" i="4"/>
  <c r="J757" i="4"/>
  <c r="J659" i="4"/>
  <c r="J650" i="4"/>
  <c r="J651" i="4"/>
  <c r="J827" i="4"/>
  <c r="J630" i="4"/>
  <c r="J647" i="4"/>
  <c r="J658" i="4"/>
  <c r="J657" i="4"/>
  <c r="J746" i="4"/>
  <c r="J834" i="4"/>
  <c r="J852" i="4"/>
  <c r="K852" i="4"/>
  <c r="J771" i="4"/>
  <c r="J673" i="4"/>
  <c r="J674" i="4"/>
  <c r="J734" i="4"/>
  <c r="J735" i="4"/>
  <c r="J820" i="4"/>
  <c r="J821" i="4"/>
  <c r="J833" i="4"/>
  <c r="K833" i="4"/>
  <c r="J692" i="4"/>
  <c r="J702" i="4"/>
  <c r="J779" i="4"/>
  <c r="J802" i="4"/>
  <c r="J758" i="4"/>
  <c r="J766" i="4"/>
  <c r="J767" i="4"/>
  <c r="J835" i="4"/>
  <c r="J845" i="4"/>
  <c r="J776" i="4"/>
  <c r="J819" i="4"/>
  <c r="J837" i="4"/>
  <c r="J840" i="4"/>
  <c r="J832" i="4"/>
  <c r="J732" i="4"/>
  <c r="J747" i="4"/>
  <c r="J755" i="4"/>
  <c r="J810" i="4"/>
  <c r="J801" i="4"/>
  <c r="J848" i="4"/>
  <c r="K848" i="4"/>
  <c r="J770" i="4"/>
  <c r="J836" i="4"/>
  <c r="J849" i="4"/>
  <c r="J850" i="4"/>
  <c r="J794" i="4"/>
  <c r="J793" i="4"/>
  <c r="J828" i="4"/>
  <c r="J818" i="4"/>
  <c r="J842" i="4"/>
  <c r="J843" i="4"/>
  <c r="J809" i="4"/>
  <c r="J826" i="4"/>
  <c r="J844" i="4"/>
  <c r="J851" i="4"/>
  <c r="J1" i="4"/>
  <c r="J6" i="4"/>
  <c r="J2" i="4"/>
  <c r="J4" i="4"/>
  <c r="J5" i="4"/>
  <c r="J3" i="4"/>
  <c r="J677" i="4"/>
  <c r="AJ728" i="1"/>
  <c r="AJ736" i="1"/>
  <c r="AJ747" i="1"/>
  <c r="AJ709" i="1"/>
  <c r="AJ724" i="1"/>
  <c r="AK724" i="1" s="1"/>
  <c r="AJ710" i="1"/>
  <c r="AJ707" i="1"/>
  <c r="AJ733" i="1"/>
  <c r="K778" i="4" s="1"/>
  <c r="AJ720" i="1"/>
  <c r="AJ703" i="1"/>
  <c r="AJ741" i="1"/>
  <c r="AJ735" i="1"/>
  <c r="AJ706" i="1"/>
  <c r="AJ742" i="1"/>
  <c r="K800" i="4" s="1"/>
  <c r="AJ718" i="1"/>
  <c r="AJ708" i="1"/>
  <c r="AJ734" i="1"/>
  <c r="AJ745" i="1"/>
  <c r="AJ4" i="1"/>
  <c r="AJ6" i="1"/>
  <c r="AJ9" i="1"/>
  <c r="AJ11" i="1"/>
  <c r="AJ10" i="1"/>
  <c r="AJ56" i="1"/>
  <c r="AK56" i="1" s="1"/>
  <c r="AJ117" i="1"/>
  <c r="AK117" i="1" s="1"/>
  <c r="AJ22" i="1"/>
  <c r="AK22" i="1" s="1"/>
  <c r="AJ150" i="1"/>
  <c r="AJ652" i="1"/>
  <c r="AK652" i="1" s="1"/>
  <c r="AJ127" i="1"/>
  <c r="AJ128" i="1"/>
  <c r="AJ21" i="1"/>
  <c r="AK21" i="1" s="1"/>
  <c r="AJ54" i="1"/>
  <c r="AK54" i="1" s="1"/>
  <c r="AJ202" i="1"/>
  <c r="K773" i="4" s="1"/>
  <c r="AJ92" i="1"/>
  <c r="AK92" i="1" s="1"/>
  <c r="AJ119" i="1"/>
  <c r="AJ156" i="1"/>
  <c r="AK156" i="1" s="1"/>
  <c r="AJ91" i="1"/>
  <c r="AK91" i="1" s="1"/>
  <c r="AJ155" i="1"/>
  <c r="K769" i="4" s="1"/>
  <c r="AJ219" i="1"/>
  <c r="AK219" i="1" s="1"/>
  <c r="AJ19" i="1"/>
  <c r="K651" i="4" s="1"/>
  <c r="AJ126" i="1"/>
  <c r="AK126" i="1" s="1"/>
  <c r="AJ23" i="1"/>
  <c r="AK23" i="1" s="1"/>
  <c r="AJ93" i="1"/>
  <c r="AK93" i="1" s="1"/>
  <c r="AJ120" i="1"/>
  <c r="AJ206" i="1"/>
  <c r="AJ207" i="1"/>
  <c r="AJ169" i="1"/>
  <c r="AJ194" i="1"/>
  <c r="K606" i="4" s="1"/>
  <c r="AJ195" i="1"/>
  <c r="AJ170" i="1"/>
  <c r="AJ171" i="1"/>
  <c r="AJ172" i="1"/>
  <c r="AJ198" i="1"/>
  <c r="AJ196" i="1"/>
  <c r="AJ168" i="1"/>
  <c r="AJ197" i="1"/>
  <c r="AJ204" i="1"/>
  <c r="AJ203" i="1"/>
  <c r="AJ224" i="1"/>
  <c r="AJ225" i="1"/>
  <c r="AJ226" i="1"/>
  <c r="AJ258" i="1"/>
  <c r="AJ243" i="1"/>
  <c r="AJ216" i="1"/>
  <c r="AK216" i="1" s="1"/>
  <c r="AJ233" i="1"/>
  <c r="AJ227" i="1"/>
  <c r="AJ228" i="1"/>
  <c r="AJ229" i="1"/>
  <c r="AK229" i="1" s="1"/>
  <c r="AJ230" i="1"/>
  <c r="AK230" i="1" s="1"/>
  <c r="AJ235" i="1"/>
  <c r="AJ215" i="1"/>
  <c r="AJ234" i="1"/>
  <c r="AJ217" i="1"/>
  <c r="AK217" i="1" s="1"/>
  <c r="AJ263" i="1"/>
  <c r="AK263" i="1" s="1"/>
  <c r="AJ276" i="1"/>
  <c r="AK276" i="1" s="1"/>
  <c r="AJ277" i="1"/>
  <c r="AK277" i="1" s="1"/>
  <c r="AJ653" i="1"/>
  <c r="AK653" i="1" s="1"/>
  <c r="AJ290" i="1"/>
  <c r="AK290" i="1" s="1"/>
  <c r="AJ60" i="1"/>
  <c r="AK60" i="1" s="1"/>
  <c r="AJ59" i="1"/>
  <c r="AK59" i="1" s="1"/>
  <c r="AJ274" i="1"/>
  <c r="AK274" i="1" s="1"/>
  <c r="AJ321" i="1"/>
  <c r="K723" i="4" s="1"/>
  <c r="AJ322" i="1"/>
  <c r="AJ323" i="1"/>
  <c r="AJ324" i="1"/>
  <c r="AJ325" i="1"/>
  <c r="AJ326" i="1"/>
  <c r="AJ359" i="1"/>
  <c r="AJ360" i="1"/>
  <c r="AJ361" i="1"/>
  <c r="AJ362" i="1"/>
  <c r="AJ363" i="1"/>
  <c r="AJ364" i="1"/>
  <c r="AJ365" i="1"/>
  <c r="K812" i="4" s="1"/>
  <c r="AJ366" i="1"/>
  <c r="AJ367" i="1"/>
  <c r="AJ368" i="1"/>
  <c r="AJ369" i="1"/>
  <c r="AJ370" i="1"/>
  <c r="AJ309" i="1"/>
  <c r="K784" i="4" s="1"/>
  <c r="AJ310" i="1"/>
  <c r="AJ311" i="1"/>
  <c r="AJ312" i="1"/>
  <c r="AJ313" i="1"/>
  <c r="AJ314" i="1"/>
  <c r="AJ319" i="1"/>
  <c r="AJ445" i="1"/>
  <c r="K780" i="4" s="1"/>
  <c r="AJ428" i="1"/>
  <c r="AJ435" i="1"/>
  <c r="AJ436" i="1"/>
  <c r="AK436" i="1" s="1"/>
  <c r="AJ427" i="1"/>
  <c r="AK427" i="1" s="1"/>
  <c r="AJ437" i="1"/>
  <c r="AJ442" i="1"/>
  <c r="AK442" i="1" s="1"/>
  <c r="AJ446" i="1"/>
  <c r="AJ441" i="1"/>
  <c r="AJ443" i="1"/>
  <c r="K820" i="4" s="1"/>
  <c r="AJ447" i="1"/>
  <c r="AJ516" i="1"/>
  <c r="AJ517" i="1"/>
  <c r="AJ606" i="1"/>
  <c r="AK606" i="1" s="1"/>
  <c r="AJ527" i="1"/>
  <c r="AK527" i="1" s="1"/>
  <c r="AJ519" i="1"/>
  <c r="AK519" i="1" s="1"/>
  <c r="AJ518" i="1"/>
  <c r="AK518" i="1" s="1"/>
  <c r="AJ62" i="1"/>
  <c r="AK62" i="1" s="1"/>
  <c r="AJ63" i="1"/>
  <c r="K832" i="4" s="1"/>
  <c r="AJ689" i="1"/>
  <c r="K578" i="4" s="1"/>
  <c r="AK742" i="1" l="1"/>
  <c r="K649" i="4"/>
  <c r="AK63" i="1"/>
  <c r="AK155" i="1"/>
  <c r="AK709" i="1"/>
  <c r="AK443" i="1"/>
  <c r="AK202" i="1"/>
  <c r="AK19" i="1"/>
  <c r="K658" i="4"/>
  <c r="K837" i="4"/>
  <c r="K729" i="4"/>
  <c r="K829" i="4"/>
  <c r="K4" i="4"/>
  <c r="K840" i="4"/>
  <c r="K819" i="4"/>
  <c r="K657" i="4"/>
  <c r="K647" i="4"/>
  <c r="K710" i="4"/>
  <c r="K731" i="4"/>
  <c r="K777" i="4"/>
  <c r="K605" i="4"/>
  <c r="K846" i="4"/>
  <c r="K689" i="4"/>
  <c r="K808" i="4"/>
  <c r="K806" i="4"/>
  <c r="K804" i="4"/>
  <c r="K652" i="4"/>
  <c r="K435" i="4"/>
  <c r="K648" i="4"/>
  <c r="K826" i="4"/>
  <c r="K810" i="4"/>
  <c r="K767" i="4"/>
  <c r="K619" i="4"/>
  <c r="K616" i="4"/>
  <c r="K787" i="4"/>
  <c r="K785" i="4"/>
  <c r="K783" i="4"/>
  <c r="K841" i="4"/>
  <c r="K607" i="4"/>
  <c r="K847" i="4"/>
  <c r="K686" i="4"/>
  <c r="K774" i="4"/>
  <c r="K712" i="4"/>
  <c r="K627" i="4"/>
  <c r="K817" i="4"/>
  <c r="K815" i="4"/>
  <c r="K813" i="4"/>
  <c r="K736" i="4"/>
  <c r="K726" i="4"/>
  <c r="K724" i="4"/>
  <c r="K722" i="4"/>
  <c r="K711" i="4"/>
  <c r="K5" i="4"/>
  <c r="K851" i="4"/>
  <c r="K793" i="4"/>
  <c r="K730" i="4"/>
  <c r="K825" i="4"/>
  <c r="K781" i="4"/>
  <c r="K772" i="4"/>
  <c r="K690" i="4"/>
  <c r="K688" i="4"/>
  <c r="K807" i="4"/>
  <c r="K805" i="4"/>
  <c r="K803" i="4"/>
  <c r="K6" i="4"/>
  <c r="K809" i="4"/>
  <c r="K818" i="4"/>
  <c r="K801" i="4"/>
  <c r="K766" i="4"/>
  <c r="K788" i="4"/>
  <c r="K786" i="4"/>
  <c r="K646" i="4"/>
  <c r="K795" i="4"/>
  <c r="K782" i="4"/>
  <c r="K733" i="4"/>
  <c r="K687" i="4"/>
  <c r="K775" i="4"/>
  <c r="K749" i="4"/>
  <c r="K791" i="4"/>
  <c r="K816" i="4"/>
  <c r="K814" i="4"/>
  <c r="K737" i="4"/>
  <c r="K727" i="4"/>
  <c r="K725" i="4"/>
  <c r="K620" i="4"/>
  <c r="K680" i="4"/>
  <c r="K679" i="4"/>
  <c r="K681" i="4"/>
  <c r="K617" i="4"/>
  <c r="K779" i="4"/>
  <c r="K715" i="4"/>
  <c r="K1" i="4"/>
  <c r="K753" i="4"/>
  <c r="K485" i="4"/>
  <c r="K484" i="4"/>
  <c r="K486" i="4"/>
  <c r="K738" i="4"/>
  <c r="K625" i="4"/>
  <c r="K735" i="4"/>
  <c r="K768" i="4"/>
  <c r="K838" i="4"/>
  <c r="K2" i="4"/>
  <c r="K331" i="4"/>
  <c r="K703" i="4"/>
  <c r="K639" i="4"/>
  <c r="K827" i="4"/>
  <c r="K3" i="4"/>
  <c r="K802" i="4"/>
  <c r="K734" i="4"/>
  <c r="K618" i="4"/>
  <c r="K799" i="4"/>
  <c r="K638" i="4"/>
  <c r="K624" i="4"/>
  <c r="K821" i="4"/>
  <c r="K636" i="4"/>
  <c r="K750" i="4"/>
  <c r="K828" i="4"/>
  <c r="K650" i="4"/>
  <c r="K797" i="4"/>
  <c r="K663" i="4"/>
  <c r="K740" i="4"/>
  <c r="K739" i="4"/>
  <c r="K621" i="4"/>
  <c r="K748" i="4"/>
  <c r="K698" i="4"/>
  <c r="K798" i="4"/>
  <c r="K792" i="4"/>
  <c r="K762" i="4"/>
  <c r="K831" i="4"/>
  <c r="K830" i="4"/>
  <c r="F428" i="1"/>
  <c r="F117" i="1"/>
  <c r="F709" i="1"/>
  <c r="F606" i="1"/>
  <c r="F276" i="1"/>
  <c r="F277" i="1"/>
  <c r="F527" i="1"/>
  <c r="F321" i="1"/>
  <c r="F322" i="1"/>
  <c r="F323" i="1"/>
  <c r="F324" i="1"/>
  <c r="F325" i="1"/>
  <c r="F326" i="1"/>
  <c r="F724" i="1"/>
  <c r="F22" i="1"/>
  <c r="F435" i="1"/>
  <c r="F653" i="1"/>
  <c r="F150" i="1"/>
  <c r="F4" i="1"/>
  <c r="F710" i="1"/>
  <c r="F359" i="1"/>
  <c r="F360" i="1"/>
  <c r="F361" i="1"/>
  <c r="F362" i="1"/>
  <c r="F363" i="1"/>
  <c r="F364" i="1"/>
  <c r="F206" i="1"/>
  <c r="F207" i="1"/>
  <c r="F707" i="1"/>
  <c r="F733" i="1"/>
  <c r="F720" i="1"/>
  <c r="F652" i="1"/>
  <c r="F127" i="1"/>
  <c r="F128" i="1"/>
  <c r="F365" i="1"/>
  <c r="F366" i="1"/>
  <c r="F367" i="1"/>
  <c r="F368" i="1"/>
  <c r="F369" i="1"/>
  <c r="F370" i="1"/>
  <c r="F290" i="1"/>
  <c r="F436" i="1"/>
  <c r="F519" i="1"/>
  <c r="F6" i="1"/>
  <c r="F703" i="1"/>
  <c r="F741" i="1"/>
  <c r="F735" i="1"/>
  <c r="F427" i="1"/>
  <c r="F60" i="1"/>
  <c r="F59" i="1"/>
  <c r="F21" i="1"/>
  <c r="F437" i="1"/>
  <c r="F54" i="1"/>
  <c r="F706" i="1"/>
  <c r="F169" i="1"/>
  <c r="F224" i="1"/>
  <c r="F202" i="1"/>
  <c r="F442" i="1"/>
  <c r="F274" i="1"/>
  <c r="F92" i="1"/>
  <c r="F194" i="1"/>
  <c r="F195" i="1"/>
  <c r="F728" i="1"/>
  <c r="F742" i="1"/>
  <c r="F170" i="1"/>
  <c r="F225" i="1"/>
  <c r="F171" i="1"/>
  <c r="F226" i="1"/>
  <c r="F172" i="1"/>
  <c r="F736" i="1"/>
  <c r="F119" i="1"/>
  <c r="F156" i="1"/>
  <c r="F258" i="1"/>
  <c r="F446" i="1"/>
  <c r="F718" i="1"/>
  <c r="F91" i="1"/>
  <c r="F518" i="1"/>
  <c r="F198" i="1"/>
  <c r="F441" i="1"/>
  <c r="F243" i="1"/>
  <c r="F155" i="1"/>
  <c r="F196" i="1"/>
  <c r="F219" i="1"/>
  <c r="F216" i="1"/>
  <c r="F708" i="1"/>
  <c r="F309" i="1"/>
  <c r="F310" i="1"/>
  <c r="F311" i="1"/>
  <c r="F312" i="1"/>
  <c r="F313" i="1"/>
  <c r="F314" i="1"/>
  <c r="F11" i="1"/>
  <c r="F10" i="1"/>
  <c r="F9" i="1"/>
  <c r="F168" i="1"/>
  <c r="F19" i="1"/>
  <c r="F747" i="1"/>
  <c r="F197" i="1"/>
  <c r="F204" i="1"/>
  <c r="F203" i="1"/>
  <c r="F126" i="1"/>
  <c r="F443" i="1"/>
  <c r="F734" i="1"/>
  <c r="F233" i="1"/>
  <c r="F227" i="1"/>
  <c r="F228" i="1"/>
  <c r="F229" i="1"/>
  <c r="F230" i="1"/>
  <c r="F62" i="1"/>
  <c r="F63" i="1"/>
  <c r="F235" i="1"/>
  <c r="F319" i="1"/>
  <c r="F23" i="1"/>
  <c r="F215" i="1"/>
  <c r="F745" i="1"/>
  <c r="F234" i="1"/>
  <c r="F447" i="1"/>
  <c r="F217" i="1"/>
  <c r="F93" i="1"/>
  <c r="F120" i="1"/>
  <c r="F263" i="1"/>
  <c r="F56" i="1"/>
  <c r="F516" i="1"/>
  <c r="F517" i="1"/>
  <c r="F445" i="1"/>
  <c r="F689" i="1"/>
  <c r="F283" i="1"/>
  <c r="F273" i="1"/>
  <c r="AJ13" i="1" l="1"/>
  <c r="AJ424" i="1"/>
  <c r="AJ450" i="1"/>
  <c r="AJ307" i="1"/>
  <c r="AK307" i="1" s="1"/>
  <c r="AJ448" i="1"/>
  <c r="AJ14" i="1"/>
  <c r="AJ655" i="1"/>
  <c r="AK655" i="1" s="1"/>
  <c r="AJ487" i="1"/>
  <c r="AJ449" i="1"/>
  <c r="AJ654" i="1"/>
  <c r="AJ488" i="1"/>
  <c r="AJ489" i="1"/>
  <c r="AJ308" i="1"/>
  <c r="AJ490" i="1"/>
  <c r="AK490" i="1" s="1"/>
  <c r="AJ272" i="1"/>
  <c r="AJ493" i="1"/>
  <c r="AJ15" i="1"/>
  <c r="AJ16" i="1"/>
  <c r="AK16" i="1" s="1"/>
  <c r="AJ17" i="1"/>
  <c r="AJ491" i="1"/>
  <c r="AK491" i="1" s="1"/>
  <c r="AJ451" i="1"/>
  <c r="AJ670" i="1"/>
  <c r="AJ492" i="1"/>
  <c r="AJ677" i="1"/>
  <c r="AJ691" i="1"/>
  <c r="AJ315" i="1"/>
  <c r="AJ316" i="1"/>
  <c r="AJ317" i="1"/>
  <c r="AJ158" i="1"/>
  <c r="AJ159" i="1"/>
  <c r="AK159" i="1" s="1"/>
  <c r="AJ208" i="1"/>
  <c r="AJ380" i="1"/>
  <c r="AJ379" i="1"/>
  <c r="AJ377" i="1"/>
  <c r="AJ24" i="1"/>
  <c r="AJ378" i="1"/>
  <c r="AJ425" i="1"/>
  <c r="AK425" i="1" s="1"/>
  <c r="AJ381" i="1"/>
  <c r="AJ318" i="1"/>
  <c r="AJ494" i="1"/>
  <c r="AJ25" i="1"/>
  <c r="AJ495" i="1"/>
  <c r="AJ376" i="1"/>
  <c r="AJ426" i="1"/>
  <c r="AK426" i="1" s="1"/>
  <c r="AJ26" i="1"/>
  <c r="AJ496" i="1"/>
  <c r="AJ497" i="1"/>
  <c r="AJ209" i="1"/>
  <c r="AJ498" i="1"/>
  <c r="AJ160" i="1"/>
  <c r="AJ7" i="1"/>
  <c r="AK7" i="1" s="1"/>
  <c r="AJ210" i="1"/>
  <c r="AJ678" i="1"/>
  <c r="AJ684" i="1"/>
  <c r="AJ685" i="1"/>
  <c r="AK685" i="1" s="1"/>
  <c r="AJ161" i="1"/>
  <c r="AJ211" i="1"/>
  <c r="AJ499" i="1"/>
  <c r="AK499" i="1" s="1"/>
  <c r="AJ688" i="1"/>
  <c r="AJ212" i="1"/>
  <c r="AJ500" i="1"/>
  <c r="AJ162" i="1"/>
  <c r="AJ164" i="1"/>
  <c r="AJ163" i="1"/>
  <c r="AJ8" i="1"/>
  <c r="AK8" i="1" s="1"/>
  <c r="AJ501" i="1"/>
  <c r="AJ27" i="1"/>
  <c r="AJ731" i="1"/>
  <c r="AJ213" i="1"/>
  <c r="K752" i="4" s="1"/>
  <c r="AJ214" i="1"/>
  <c r="K770" i="4" s="1"/>
  <c r="AJ744" i="1"/>
  <c r="AJ31" i="1"/>
  <c r="AJ385" i="1"/>
  <c r="AJ30" i="1"/>
  <c r="AJ383" i="1"/>
  <c r="AJ29" i="1"/>
  <c r="AJ28" i="1"/>
  <c r="AJ382" i="1"/>
  <c r="AJ386" i="1"/>
  <c r="AJ388" i="1"/>
  <c r="AJ658" i="1"/>
  <c r="AJ384" i="1"/>
  <c r="AJ35" i="1"/>
  <c r="AJ33" i="1"/>
  <c r="AK33" i="1" s="1"/>
  <c r="AJ34" i="1"/>
  <c r="AK34" i="1" s="1"/>
  <c r="AJ389" i="1"/>
  <c r="AJ32" i="1"/>
  <c r="AJ320" i="1"/>
  <c r="AK320" i="1" s="1"/>
  <c r="AJ387" i="1"/>
  <c r="AJ269" i="1"/>
  <c r="AJ268" i="1"/>
  <c r="AJ267" i="1"/>
  <c r="AJ221" i="1"/>
  <c r="AJ166" i="1"/>
  <c r="AJ222" i="1"/>
  <c r="AJ220" i="1"/>
  <c r="AJ36" i="1"/>
  <c r="AJ502" i="1"/>
  <c r="AK502" i="1" s="1"/>
  <c r="AJ39" i="1"/>
  <c r="AJ504" i="1"/>
  <c r="AK504" i="1" s="1"/>
  <c r="AJ37" i="1"/>
  <c r="AJ503" i="1"/>
  <c r="AJ38" i="1"/>
  <c r="AJ270" i="1"/>
  <c r="AJ505" i="1"/>
  <c r="AJ42" i="1"/>
  <c r="AJ510" i="1"/>
  <c r="AK510" i="1" s="1"/>
  <c r="AJ41" i="1"/>
  <c r="AK41" i="1" s="1"/>
  <c r="AJ507" i="1"/>
  <c r="AJ40" i="1"/>
  <c r="AJ506" i="1"/>
  <c r="AK506" i="1" s="1"/>
  <c r="AJ509" i="1"/>
  <c r="K513" i="4" s="1"/>
  <c r="AJ508" i="1"/>
  <c r="AJ511" i="1"/>
  <c r="AK511" i="1" s="1"/>
  <c r="AJ167" i="1"/>
  <c r="AJ223" i="1"/>
  <c r="AJ49" i="1"/>
  <c r="AJ513" i="1"/>
  <c r="AK513" i="1" s="1"/>
  <c r="AJ512" i="1"/>
  <c r="AJ55" i="1"/>
  <c r="AJ53" i="1"/>
  <c r="AJ429" i="1"/>
  <c r="AJ173" i="1"/>
  <c r="AJ231" i="1"/>
  <c r="AJ452" i="1"/>
  <c r="AJ330" i="1"/>
  <c r="AK330" i="1" s="1"/>
  <c r="AJ453" i="1"/>
  <c r="AJ331" i="1"/>
  <c r="AK331" i="1" s="1"/>
  <c r="AJ454" i="1"/>
  <c r="AJ275" i="1"/>
  <c r="AJ327" i="1"/>
  <c r="AK327" i="1" s="1"/>
  <c r="AJ455" i="1"/>
  <c r="AJ328" i="1"/>
  <c r="AJ390" i="1"/>
  <c r="AJ329" i="1"/>
  <c r="AJ456" i="1"/>
  <c r="AJ457" i="1"/>
  <c r="AJ332" i="1"/>
  <c r="AJ522" i="1"/>
  <c r="AJ64" i="1"/>
  <c r="AJ523" i="1"/>
  <c r="AK523" i="1" s="1"/>
  <c r="AJ520" i="1"/>
  <c r="AJ458" i="1"/>
  <c r="AJ333" i="1"/>
  <c r="AJ521" i="1"/>
  <c r="AK521" i="1" s="1"/>
  <c r="AJ524" i="1"/>
  <c r="AK524" i="1" s="1"/>
  <c r="AJ334" i="1"/>
  <c r="AJ431" i="1"/>
  <c r="AK431" i="1" s="1"/>
  <c r="AJ526" i="1"/>
  <c r="AK526" i="1" s="1"/>
  <c r="AJ337" i="1"/>
  <c r="AJ525" i="1"/>
  <c r="AK525" i="1" s="1"/>
  <c r="AJ336" i="1"/>
  <c r="AJ430" i="1"/>
  <c r="AK430" i="1" s="1"/>
  <c r="AJ335" i="1"/>
  <c r="AJ530" i="1"/>
  <c r="AJ536" i="1"/>
  <c r="AJ65" i="1"/>
  <c r="AJ529" i="1"/>
  <c r="AK529" i="1" s="1"/>
  <c r="AJ278" i="1"/>
  <c r="AJ528" i="1"/>
  <c r="AK528" i="1" s="1"/>
  <c r="AJ459" i="1"/>
  <c r="AK459" i="1" s="1"/>
  <c r="AJ533" i="1"/>
  <c r="AJ66" i="1"/>
  <c r="AJ532" i="1"/>
  <c r="AK532" i="1" s="1"/>
  <c r="AJ531" i="1"/>
  <c r="AJ534" i="1"/>
  <c r="AJ535" i="1"/>
  <c r="AJ539" i="1"/>
  <c r="AJ280" i="1"/>
  <c r="AJ68" i="1"/>
  <c r="AJ538" i="1"/>
  <c r="AK538" i="1" s="1"/>
  <c r="AJ540" i="1"/>
  <c r="AJ67" i="1"/>
  <c r="AJ279" i="1"/>
  <c r="AJ537" i="1"/>
  <c r="AK537" i="1" s="1"/>
  <c r="AJ73" i="1"/>
  <c r="AJ544" i="1"/>
  <c r="AK544" i="1" s="1"/>
  <c r="AJ545" i="1"/>
  <c r="AJ70" i="1"/>
  <c r="AJ71" i="1"/>
  <c r="AK71" i="1" s="1"/>
  <c r="AJ542" i="1"/>
  <c r="AK542" i="1" s="1"/>
  <c r="AJ543" i="1"/>
  <c r="AK543" i="1" s="1"/>
  <c r="AJ460" i="1"/>
  <c r="AK460" i="1" s="1"/>
  <c r="AJ69" i="1"/>
  <c r="AJ541" i="1"/>
  <c r="AJ174" i="1"/>
  <c r="AJ175" i="1"/>
  <c r="AK175" i="1" s="1"/>
  <c r="AJ549" i="1"/>
  <c r="AJ546" i="1"/>
  <c r="AJ75" i="1"/>
  <c r="AJ76" i="1"/>
  <c r="AK76" i="1" s="1"/>
  <c r="AJ550" i="1"/>
  <c r="AK550" i="1" s="1"/>
  <c r="AJ548" i="1"/>
  <c r="AK548" i="1" s="1"/>
  <c r="AJ432" i="1"/>
  <c r="AJ74" i="1"/>
  <c r="AJ281" i="1"/>
  <c r="AJ282" i="1"/>
  <c r="AJ121" i="1"/>
  <c r="AJ284" i="1"/>
  <c r="AK284" i="1" s="1"/>
  <c r="AJ433" i="1"/>
  <c r="AK433" i="1" s="1"/>
  <c r="AJ77" i="1"/>
  <c r="AJ78" i="1"/>
  <c r="AK78" i="1" s="1"/>
  <c r="AK79" i="1"/>
  <c r="AJ551" i="1"/>
  <c r="AK551" i="1" s="1"/>
  <c r="AJ434" i="1"/>
  <c r="AJ552" i="1"/>
  <c r="AJ232" i="1"/>
  <c r="K747" i="4" s="1"/>
  <c r="AJ746" i="1"/>
  <c r="AJ340" i="1"/>
  <c r="AJ553" i="1"/>
  <c r="AK553" i="1" s="1"/>
  <c r="AJ84" i="1"/>
  <c r="AJ462" i="1"/>
  <c r="AK462" i="1" s="1"/>
  <c r="AJ339" i="1"/>
  <c r="AJ657" i="1"/>
  <c r="AJ338" i="1"/>
  <c r="AJ271" i="1"/>
  <c r="AJ85" i="1"/>
  <c r="AJ463" i="1"/>
  <c r="AK463" i="1" s="1"/>
  <c r="AJ554" i="1"/>
  <c r="AJ86" i="1"/>
  <c r="AJ555" i="1"/>
  <c r="AK555" i="1" s="1"/>
  <c r="AJ87" i="1"/>
  <c r="AJ556" i="1"/>
  <c r="AJ557" i="1"/>
  <c r="AK557" i="1" s="1"/>
  <c r="AJ88" i="1"/>
  <c r="AJ559" i="1"/>
  <c r="AJ561" i="1"/>
  <c r="AJ562" i="1"/>
  <c r="AJ690" i="1"/>
  <c r="AJ560" i="1"/>
  <c r="AJ89" i="1"/>
  <c r="AJ558" i="1"/>
  <c r="AK558" i="1" s="1"/>
  <c r="AJ676" i="1"/>
  <c r="AJ686" i="1"/>
  <c r="AK686" i="1" s="1"/>
  <c r="AJ564" i="1"/>
  <c r="AJ563" i="1"/>
  <c r="AK563" i="1" s="1"/>
  <c r="AJ176" i="1"/>
  <c r="AJ90" i="1"/>
  <c r="AJ565" i="1"/>
  <c r="AK565" i="1" s="1"/>
  <c r="AJ131" i="1"/>
  <c r="AK131" i="1" s="1"/>
  <c r="AJ129" i="1"/>
  <c r="AJ566" i="1"/>
  <c r="AK566" i="1" s="1"/>
  <c r="AJ567" i="1"/>
  <c r="AK567" i="1" s="1"/>
  <c r="AJ461" i="1"/>
  <c r="AK461" i="1" s="1"/>
  <c r="AJ5" i="1"/>
  <c r="K12" i="4" s="1"/>
  <c r="AJ94" i="1"/>
  <c r="AJ95" i="1"/>
  <c r="AK95" i="1" s="1"/>
  <c r="AJ391" i="1"/>
  <c r="AJ96" i="1"/>
  <c r="AJ102" i="1"/>
  <c r="AJ396" i="1"/>
  <c r="AJ97" i="1"/>
  <c r="AJ98" i="1"/>
  <c r="AK98" i="1" s="1"/>
  <c r="AJ99" i="1"/>
  <c r="AK99" i="1" s="1"/>
  <c r="AJ100" i="1"/>
  <c r="AK100" i="1" s="1"/>
  <c r="AJ341" i="1"/>
  <c r="AK341" i="1" s="1"/>
  <c r="AJ392" i="1"/>
  <c r="AJ103" i="1"/>
  <c r="AJ398" i="1"/>
  <c r="AJ421" i="1"/>
  <c r="AK421" i="1" s="1"/>
  <c r="AJ399" i="1"/>
  <c r="AJ397" i="1"/>
  <c r="AJ400" i="1"/>
  <c r="AJ395" i="1"/>
  <c r="AJ394" i="1"/>
  <c r="AJ101" i="1"/>
  <c r="AJ393" i="1"/>
  <c r="AJ659" i="1"/>
  <c r="AJ661" i="1"/>
  <c r="AJ104" i="1"/>
  <c r="AJ342" i="1"/>
  <c r="AJ464" i="1"/>
  <c r="AJ344" i="1"/>
  <c r="AJ343" i="1"/>
  <c r="AJ666" i="1"/>
  <c r="AJ663" i="1"/>
  <c r="AJ667" i="1"/>
  <c r="AJ668" i="1"/>
  <c r="AK668" i="1" s="1"/>
  <c r="AJ568" i="1"/>
  <c r="AJ105" i="1"/>
  <c r="AJ570" i="1"/>
  <c r="AK570" i="1" s="1"/>
  <c r="AJ569" i="1"/>
  <c r="AJ108" i="1"/>
  <c r="AK108" i="1" s="1"/>
  <c r="AJ106" i="1"/>
  <c r="AJ107" i="1"/>
  <c r="AK107" i="1" s="1"/>
  <c r="AJ674" i="1"/>
  <c r="AJ573" i="1"/>
  <c r="AK573" i="1" s="1"/>
  <c r="AJ572" i="1"/>
  <c r="AK572" i="1" s="1"/>
  <c r="AJ465" i="1"/>
  <c r="AK465" i="1" s="1"/>
  <c r="AJ466" i="1"/>
  <c r="AK466" i="1" s="1"/>
  <c r="AJ109" i="1"/>
  <c r="AJ110" i="1"/>
  <c r="AK110" i="1" s="1"/>
  <c r="AJ285" i="1"/>
  <c r="AK285" i="1" s="1"/>
  <c r="AJ286" i="1"/>
  <c r="AK286" i="1" s="1"/>
  <c r="AJ574" i="1"/>
  <c r="AJ571" i="1"/>
  <c r="AJ181" i="1"/>
  <c r="AJ696" i="1"/>
  <c r="AJ180" i="1"/>
  <c r="AK180" i="1" s="1"/>
  <c r="AJ179" i="1"/>
  <c r="AK179" i="1" s="1"/>
  <c r="AJ177" i="1"/>
  <c r="AK177" i="1" s="1"/>
  <c r="AJ178" i="1"/>
  <c r="AK178" i="1" s="1"/>
  <c r="AJ697" i="1"/>
  <c r="AJ698" i="1"/>
  <c r="AK698" i="1" s="1"/>
  <c r="AJ590" i="1"/>
  <c r="AK590" i="1" s="1"/>
  <c r="AJ592" i="1"/>
  <c r="AK592" i="1" s="1"/>
  <c r="AJ588" i="1"/>
  <c r="AK588" i="1" s="1"/>
  <c r="AJ591" i="1"/>
  <c r="AK591" i="1" s="1"/>
  <c r="AJ589" i="1"/>
  <c r="AK589" i="1" s="1"/>
  <c r="AJ586" i="1"/>
  <c r="AK586" i="1" s="1"/>
  <c r="AJ587" i="1"/>
  <c r="AK587" i="1" s="1"/>
  <c r="AJ584" i="1"/>
  <c r="AK584" i="1" s="1"/>
  <c r="AJ585" i="1"/>
  <c r="AK585" i="1" s="1"/>
  <c r="AJ583" i="1"/>
  <c r="AK583" i="1" s="1"/>
  <c r="AJ575" i="1"/>
  <c r="AJ576" i="1"/>
  <c r="AK576" i="1" s="1"/>
  <c r="AJ577" i="1"/>
  <c r="AK577" i="1" s="1"/>
  <c r="AJ578" i="1"/>
  <c r="AK578" i="1" s="1"/>
  <c r="AJ579" i="1"/>
  <c r="AK579" i="1" s="1"/>
  <c r="AJ580" i="1"/>
  <c r="AK580" i="1" s="1"/>
  <c r="AJ581" i="1"/>
  <c r="AK581" i="1" s="1"/>
  <c r="AJ582" i="1"/>
  <c r="AK582" i="1" s="1"/>
  <c r="AJ113" i="1"/>
  <c r="AK113" i="1" s="1"/>
  <c r="AJ112" i="1"/>
  <c r="AK112" i="1" s="1"/>
  <c r="AJ111" i="1"/>
  <c r="AJ287" i="1"/>
  <c r="AJ594" i="1"/>
  <c r="AK594" i="1" s="1"/>
  <c r="AJ593" i="1"/>
  <c r="AK593" i="1" s="1"/>
  <c r="AJ595" i="1"/>
  <c r="AJ184" i="1"/>
  <c r="AK184" i="1" s="1"/>
  <c r="AJ182" i="1"/>
  <c r="AJ185" i="1"/>
  <c r="AK185" i="1" s="1"/>
  <c r="AJ183" i="1"/>
  <c r="AK183" i="1" s="1"/>
  <c r="AJ236" i="1"/>
  <c r="AK236" i="1" s="1"/>
  <c r="AJ715" i="1"/>
  <c r="AK715" i="1" s="1"/>
  <c r="AJ716" i="1"/>
  <c r="AK716" i="1" s="1"/>
  <c r="AJ714" i="1"/>
  <c r="AK714" i="1" s="1"/>
  <c r="AJ713" i="1"/>
  <c r="AJ240" i="1"/>
  <c r="AJ241" i="1"/>
  <c r="AK241" i="1" s="1"/>
  <c r="AJ237" i="1"/>
  <c r="AJ239" i="1"/>
  <c r="AK239" i="1" s="1"/>
  <c r="AJ238" i="1"/>
  <c r="AK238" i="1" s="1"/>
  <c r="AJ730" i="1"/>
  <c r="AJ738" i="1"/>
  <c r="AK738" i="1" s="1"/>
  <c r="AJ737" i="1"/>
  <c r="AJ739" i="1"/>
  <c r="AK739" i="1" s="1"/>
  <c r="AJ186" i="1"/>
  <c r="AJ187" i="1"/>
  <c r="K836" i="4" s="1"/>
  <c r="AJ242" i="1"/>
  <c r="AK242" i="1" s="1"/>
  <c r="AJ188" i="1"/>
  <c r="AK188" i="1" s="1"/>
  <c r="AJ189" i="1"/>
  <c r="AK189" i="1" s="1"/>
  <c r="AJ190" i="1"/>
  <c r="AK190" i="1" s="1"/>
  <c r="AJ191" i="1"/>
  <c r="AK191" i="1" s="1"/>
  <c r="AJ192" i="1"/>
  <c r="AK192" i="1" s="1"/>
  <c r="AJ288" i="1"/>
  <c r="AK288" i="1" s="1"/>
  <c r="AJ660" i="1"/>
  <c r="AJ596" i="1"/>
  <c r="AJ467" i="1"/>
  <c r="AJ597" i="1"/>
  <c r="AJ598" i="1"/>
  <c r="AK598" i="1" s="1"/>
  <c r="AJ599" i="1"/>
  <c r="AJ469" i="1"/>
  <c r="AJ669" i="1"/>
  <c r="AJ468" i="1"/>
  <c r="AJ665" i="1"/>
  <c r="AJ600" i="1"/>
  <c r="AK600" i="1" s="1"/>
  <c r="AJ671" i="1"/>
  <c r="AJ114" i="1"/>
  <c r="AK114" i="1" s="1"/>
  <c r="AJ672" i="1"/>
  <c r="AK672" i="1" s="1"/>
  <c r="AJ601" i="1"/>
  <c r="K519" i="4" s="1"/>
  <c r="AJ673" i="1"/>
  <c r="AJ603" i="1"/>
  <c r="AK603" i="1" s="1"/>
  <c r="AJ602" i="1"/>
  <c r="AJ604" i="1"/>
  <c r="AK604" i="1" s="1"/>
  <c r="AJ680" i="1"/>
  <c r="AJ681" i="1"/>
  <c r="AJ193" i="1"/>
  <c r="AJ695" i="1"/>
  <c r="AJ514" i="1"/>
  <c r="AK514" i="1" s="1"/>
  <c r="AJ51" i="1"/>
  <c r="AJ605" i="1"/>
  <c r="AJ199" i="1"/>
  <c r="AJ346" i="1"/>
  <c r="AJ348" i="1"/>
  <c r="AJ122" i="1"/>
  <c r="AJ407" i="1"/>
  <c r="AK407" i="1" s="1"/>
  <c r="AJ402" i="1"/>
  <c r="AJ347" i="1"/>
  <c r="AK347" i="1" s="1"/>
  <c r="AJ401" i="1"/>
  <c r="AJ405" i="1"/>
  <c r="AJ403" i="1"/>
  <c r="AJ123" i="1"/>
  <c r="AJ406" i="1"/>
  <c r="AJ404" i="1"/>
  <c r="AJ345" i="1"/>
  <c r="AJ124" i="1"/>
  <c r="AJ349" i="1"/>
  <c r="AJ438" i="1"/>
  <c r="AJ470" i="1"/>
  <c r="AK470" i="1" s="1"/>
  <c r="AJ607" i="1"/>
  <c r="AJ350" i="1"/>
  <c r="AJ351" i="1"/>
  <c r="AJ125" i="1"/>
  <c r="AK125" i="1" s="1"/>
  <c r="AJ353" i="1"/>
  <c r="AJ352" i="1"/>
  <c r="AK352" i="1" s="1"/>
  <c r="AJ471" i="1"/>
  <c r="AK471" i="1" s="1"/>
  <c r="AJ474" i="1"/>
  <c r="AJ472" i="1"/>
  <c r="AJ473" i="1"/>
  <c r="AK473" i="1" s="1"/>
  <c r="AJ479" i="1"/>
  <c r="AJ481" i="1"/>
  <c r="AK481" i="1" s="1"/>
  <c r="AJ480" i="1"/>
  <c r="AK480" i="1" s="1"/>
  <c r="AJ476" i="1"/>
  <c r="AJ477" i="1"/>
  <c r="AJ475" i="1"/>
  <c r="AJ483" i="1"/>
  <c r="AJ482" i="1"/>
  <c r="AJ484" i="1"/>
  <c r="AJ439" i="1"/>
  <c r="AJ440" i="1"/>
  <c r="AJ291" i="1"/>
  <c r="AK291" i="1" s="1"/>
  <c r="AJ485" i="1"/>
  <c r="AJ486" i="1"/>
  <c r="AK486" i="1" s="1"/>
  <c r="K765" i="4"/>
  <c r="AJ478" i="1"/>
  <c r="AJ134" i="1"/>
  <c r="AJ611" i="1"/>
  <c r="AJ610" i="1"/>
  <c r="AJ609" i="1"/>
  <c r="AJ608" i="1"/>
  <c r="AJ133" i="1"/>
  <c r="AJ410" i="1"/>
  <c r="AJ135" i="1"/>
  <c r="AJ408" i="1"/>
  <c r="AJ409" i="1"/>
  <c r="AJ411" i="1"/>
  <c r="AJ356" i="1"/>
  <c r="AK356" i="1" s="1"/>
  <c r="AJ412" i="1"/>
  <c r="AJ612" i="1"/>
  <c r="AK612" i="1" s="1"/>
  <c r="AJ613" i="1"/>
  <c r="AK613" i="1" s="1"/>
  <c r="AJ354" i="1"/>
  <c r="AJ355" i="1"/>
  <c r="AK355" i="1" s="1"/>
  <c r="AJ619" i="1"/>
  <c r="AJ614" i="1"/>
  <c r="AJ615" i="1"/>
  <c r="AK615" i="1" s="1"/>
  <c r="AJ616" i="1"/>
  <c r="AK616" i="1" s="1"/>
  <c r="AJ617" i="1"/>
  <c r="AJ620" i="1"/>
  <c r="AJ621" i="1"/>
  <c r="AK621" i="1" s="1"/>
  <c r="AJ357" i="1"/>
  <c r="AJ618" i="1"/>
  <c r="AK618" i="1" s="1"/>
  <c r="AJ622" i="1"/>
  <c r="AJ623" i="1"/>
  <c r="AK623" i="1" s="1"/>
  <c r="AJ136" i="1"/>
  <c r="AJ137" i="1"/>
  <c r="AJ624" i="1"/>
  <c r="AK624" i="1" s="1"/>
  <c r="AJ625" i="1"/>
  <c r="AK625" i="1" s="1"/>
  <c r="AJ626" i="1"/>
  <c r="AK626" i="1" s="1"/>
  <c r="AJ693" i="1"/>
  <c r="AJ679" i="1"/>
  <c r="AJ682" i="1"/>
  <c r="AK682" i="1" s="1"/>
  <c r="AJ138" i="1"/>
  <c r="AJ244" i="1"/>
  <c r="AJ245" i="1"/>
  <c r="AK245" i="1" s="1"/>
  <c r="AJ692" i="1"/>
  <c r="AJ139" i="1"/>
  <c r="AJ627" i="1"/>
  <c r="AK627" i="1" s="1"/>
  <c r="AJ628" i="1"/>
  <c r="AK628" i="1" s="1"/>
  <c r="AJ629" i="1"/>
  <c r="AK629" i="1" s="1"/>
  <c r="AJ699" i="1"/>
  <c r="AJ694" i="1"/>
  <c r="AJ246" i="1"/>
  <c r="AK246" i="1" s="1"/>
  <c r="AJ704" i="1"/>
  <c r="AJ248" i="1"/>
  <c r="AK248" i="1" s="1"/>
  <c r="AJ702" i="1"/>
  <c r="AJ247" i="1"/>
  <c r="AJ200" i="1"/>
  <c r="AJ705" i="1"/>
  <c r="AJ712" i="1"/>
  <c r="AJ719" i="1"/>
  <c r="AJ717" i="1"/>
  <c r="AJ711" i="1"/>
  <c r="AJ249" i="1"/>
  <c r="AJ250" i="1"/>
  <c r="AK250" i="1" s="1"/>
  <c r="AJ251" i="1"/>
  <c r="AK251" i="1" s="1"/>
  <c r="AJ201" i="1"/>
  <c r="AJ252" i="1"/>
  <c r="AJ253" i="1"/>
  <c r="AK253" i="1" s="1"/>
  <c r="AJ254" i="1"/>
  <c r="AJ255" i="1"/>
  <c r="AK255" i="1" s="1"/>
  <c r="AJ444" i="1"/>
  <c r="AJ722" i="1"/>
  <c r="AJ721" i="1"/>
  <c r="AJ725" i="1"/>
  <c r="AJ723" i="1"/>
  <c r="AJ726" i="1"/>
  <c r="AJ256" i="1"/>
  <c r="AJ727" i="1"/>
  <c r="AJ257" i="1"/>
  <c r="AJ732" i="1"/>
  <c r="AJ729" i="1"/>
  <c r="AJ740" i="1"/>
  <c r="AJ743" i="1"/>
  <c r="AK743" i="1" s="1"/>
  <c r="AJ259" i="1"/>
  <c r="AJ260" i="1"/>
  <c r="AJ261" i="1"/>
  <c r="AJ262" i="1"/>
  <c r="AJ140" i="1"/>
  <c r="AJ630" i="1"/>
  <c r="AJ631" i="1"/>
  <c r="AJ413" i="1"/>
  <c r="AJ414" i="1"/>
  <c r="AJ294" i="1"/>
  <c r="AJ295" i="1"/>
  <c r="AK295" i="1" s="1"/>
  <c r="AJ417" i="1"/>
  <c r="AJ296" i="1"/>
  <c r="AJ418" i="1"/>
  <c r="AJ415" i="1"/>
  <c r="AJ416" i="1"/>
  <c r="AJ656" i="1"/>
  <c r="AJ301" i="1"/>
  <c r="AJ302" i="1"/>
  <c r="AK302" i="1" s="1"/>
  <c r="AJ636" i="1"/>
  <c r="AK636" i="1" s="1"/>
  <c r="AJ299" i="1"/>
  <c r="AJ634" i="1"/>
  <c r="AJ298" i="1"/>
  <c r="AJ633" i="1"/>
  <c r="AK633" i="1" s="1"/>
  <c r="AJ300" i="1"/>
  <c r="AJ635" i="1"/>
  <c r="AK635" i="1" s="1"/>
  <c r="AJ297" i="1"/>
  <c r="AJ632" i="1"/>
  <c r="AK632" i="1" s="1"/>
  <c r="AJ637" i="1"/>
  <c r="AJ639" i="1"/>
  <c r="AJ638" i="1"/>
  <c r="AJ640" i="1"/>
  <c r="AK640" i="1" s="1"/>
  <c r="AJ641" i="1"/>
  <c r="AJ420" i="1"/>
  <c r="K505" i="4" s="1"/>
  <c r="AJ687" i="1"/>
  <c r="AJ701" i="1"/>
  <c r="AK701" i="1" s="1"/>
  <c r="AJ700" i="1"/>
  <c r="AJ642" i="1"/>
  <c r="AK642" i="1" s="1"/>
  <c r="AJ303" i="1"/>
  <c r="AJ643" i="1"/>
  <c r="AJ358" i="1"/>
  <c r="AJ644" i="1"/>
  <c r="AK644" i="1" s="1"/>
  <c r="AJ141" i="1"/>
  <c r="AJ142" i="1"/>
  <c r="AJ683" i="1"/>
  <c r="AJ143" i="1"/>
  <c r="K714" i="4"/>
  <c r="AJ144" i="1"/>
  <c r="AJ205" i="1"/>
  <c r="AJ645" i="1"/>
  <c r="AJ145" i="1"/>
  <c r="AJ662" i="1"/>
  <c r="AK662" i="1" s="1"/>
  <c r="AJ646" i="1"/>
  <c r="AJ419" i="1"/>
  <c r="AJ374" i="1"/>
  <c r="AJ647" i="1"/>
  <c r="AJ372" i="1"/>
  <c r="AJ371" i="1"/>
  <c r="AJ373" i="1"/>
  <c r="AJ375" i="1"/>
  <c r="AJ648" i="1"/>
  <c r="AJ146" i="1"/>
  <c r="AJ147" i="1"/>
  <c r="AK147" i="1" s="1"/>
  <c r="AJ149" i="1"/>
  <c r="AJ148" i="1"/>
  <c r="AJ422" i="1"/>
  <c r="AK422" i="1" s="1"/>
  <c r="AJ664" i="1"/>
  <c r="AK664" i="1" s="1"/>
  <c r="AJ423" i="1"/>
  <c r="AJ151" i="1"/>
  <c r="AJ675" i="1"/>
  <c r="AJ152" i="1"/>
  <c r="K530" i="4" s="1"/>
  <c r="AJ305" i="1"/>
  <c r="K327" i="4" l="1"/>
  <c r="K564" i="4"/>
  <c r="K532" i="4"/>
  <c r="AK602" i="1"/>
  <c r="K477" i="4"/>
  <c r="AK472" i="1"/>
  <c r="K849" i="4"/>
  <c r="AK173" i="1"/>
  <c r="K789" i="4"/>
  <c r="AK744" i="1"/>
  <c r="K760" i="4"/>
  <c r="AK731" i="1"/>
  <c r="K517" i="4"/>
  <c r="AK675" i="1"/>
  <c r="K850" i="4"/>
  <c r="AK231" i="1"/>
  <c r="K811" i="4"/>
  <c r="AK429" i="1"/>
  <c r="AK151" i="1"/>
  <c r="K512" i="4"/>
  <c r="K420" i="4"/>
  <c r="AK648" i="1"/>
  <c r="AK205" i="1"/>
  <c r="K16" i="4"/>
  <c r="AK301" i="1"/>
  <c r="K443" i="4"/>
  <c r="K445" i="4"/>
  <c r="K442" i="4"/>
  <c r="K444" i="4"/>
  <c r="AK294" i="1"/>
  <c r="K186" i="4"/>
  <c r="K188" i="4"/>
  <c r="K190" i="4"/>
  <c r="K187" i="4"/>
  <c r="K189" i="4"/>
  <c r="AK260" i="1"/>
  <c r="K835" i="4"/>
  <c r="AK256" i="1"/>
  <c r="K754" i="4"/>
  <c r="AK200" i="1"/>
  <c r="K591" i="4"/>
  <c r="AK704" i="1"/>
  <c r="K629" i="4"/>
  <c r="K628" i="4"/>
  <c r="AK609" i="1"/>
  <c r="K176" i="4"/>
  <c r="AK478" i="1"/>
  <c r="K548" i="4"/>
  <c r="AK482" i="1"/>
  <c r="K599" i="4"/>
  <c r="K381" i="4"/>
  <c r="K383" i="4"/>
  <c r="AK350" i="1"/>
  <c r="K382" i="4"/>
  <c r="K384" i="4"/>
  <c r="K192" i="4"/>
  <c r="K191" i="4"/>
  <c r="AK122" i="1"/>
  <c r="K328" i="4"/>
  <c r="AK193" i="1"/>
  <c r="K557" i="4"/>
  <c r="K457" i="4"/>
  <c r="K456" i="4"/>
  <c r="AK599" i="1"/>
  <c r="K422" i="4"/>
  <c r="AK696" i="1"/>
  <c r="K600" i="4"/>
  <c r="K601" i="4"/>
  <c r="AK104" i="1"/>
  <c r="K404" i="4"/>
  <c r="K158" i="4"/>
  <c r="K160" i="4"/>
  <c r="K157" i="4"/>
  <c r="K159" i="4"/>
  <c r="AK559" i="1"/>
  <c r="K547" i="4"/>
  <c r="AK87" i="1"/>
  <c r="K508" i="4"/>
  <c r="AK432" i="1"/>
  <c r="K684" i="4"/>
  <c r="AK70" i="1"/>
  <c r="K631" i="4"/>
  <c r="K632" i="4"/>
  <c r="AK66" i="1"/>
  <c r="K510" i="4"/>
  <c r="K509" i="4"/>
  <c r="K511" i="4"/>
  <c r="K491" i="4"/>
  <c r="AK530" i="1"/>
  <c r="AK334" i="1"/>
  <c r="K458" i="4"/>
  <c r="K459" i="4"/>
  <c r="AK458" i="1"/>
  <c r="K455" i="4"/>
  <c r="AK329" i="1"/>
  <c r="K259" i="4"/>
  <c r="K261" i="4"/>
  <c r="K260" i="4"/>
  <c r="K262" i="4"/>
  <c r="K290" i="4"/>
  <c r="K292" i="4"/>
  <c r="K294" i="4"/>
  <c r="K291" i="4"/>
  <c r="K293" i="4"/>
  <c r="AK453" i="1"/>
  <c r="AK512" i="1"/>
  <c r="K592" i="4"/>
  <c r="AK167" i="1"/>
  <c r="K559" i="4"/>
  <c r="K482" i="4"/>
  <c r="K481" i="4"/>
  <c r="AK270" i="1"/>
  <c r="K414" i="4"/>
  <c r="AK220" i="1"/>
  <c r="K208" i="4"/>
  <c r="AK497" i="1"/>
  <c r="K468" i="4"/>
  <c r="K88" i="4"/>
  <c r="K86" i="4"/>
  <c r="K87" i="4"/>
  <c r="AK24" i="1"/>
  <c r="K162" i="4"/>
  <c r="AK492" i="1"/>
  <c r="K394" i="4"/>
  <c r="K416" i="4"/>
  <c r="K418" i="4"/>
  <c r="K417" i="4"/>
  <c r="AK488" i="1"/>
  <c r="K330" i="4"/>
  <c r="K323" i="4"/>
  <c r="AK450" i="1"/>
  <c r="AK423" i="1"/>
  <c r="K475" i="4"/>
  <c r="AK375" i="1"/>
  <c r="K367" i="4"/>
  <c r="K369" i="4"/>
  <c r="K368" i="4"/>
  <c r="K370" i="4"/>
  <c r="K279" i="4"/>
  <c r="AK643" i="1"/>
  <c r="AK641" i="1"/>
  <c r="K500" i="4"/>
  <c r="AK300" i="1"/>
  <c r="K439" i="4"/>
  <c r="K438" i="4"/>
  <c r="K440" i="4"/>
  <c r="AK656" i="1"/>
  <c r="K170" i="4"/>
  <c r="K127" i="4"/>
  <c r="K128" i="4"/>
  <c r="AK259" i="1"/>
  <c r="K834" i="4"/>
  <c r="AK732" i="1"/>
  <c r="K776" i="4"/>
  <c r="AK722" i="1"/>
  <c r="K728" i="4"/>
  <c r="AK679" i="1"/>
  <c r="K549" i="4"/>
  <c r="AK622" i="1"/>
  <c r="K447" i="4"/>
  <c r="AK614" i="1"/>
  <c r="K356" i="4"/>
  <c r="K257" i="4"/>
  <c r="K258" i="4"/>
  <c r="AK607" i="1"/>
  <c r="K446" i="4"/>
  <c r="AK51" i="1"/>
  <c r="K642" i="4"/>
  <c r="K643" i="4"/>
  <c r="AK681" i="1"/>
  <c r="K556" i="4"/>
  <c r="AK468" i="1"/>
  <c r="K358" i="4"/>
  <c r="AK237" i="1"/>
  <c r="K761" i="4"/>
  <c r="K609" i="4"/>
  <c r="K608" i="4"/>
  <c r="AK667" i="1"/>
  <c r="K425" i="4"/>
  <c r="AK661" i="1"/>
  <c r="K289" i="4"/>
  <c r="K206" i="4"/>
  <c r="K205" i="4"/>
  <c r="K207" i="4"/>
  <c r="AK176" i="1"/>
  <c r="K603" i="4"/>
  <c r="K604" i="4"/>
  <c r="K602" i="4"/>
  <c r="AK690" i="1"/>
  <c r="K579" i="4"/>
  <c r="AK339" i="1"/>
  <c r="K250" i="4"/>
  <c r="K252" i="4"/>
  <c r="K251" i="4"/>
  <c r="K249" i="4"/>
  <c r="AK434" i="1"/>
  <c r="K742" i="4"/>
  <c r="AK75" i="1"/>
  <c r="K700" i="4"/>
  <c r="K701" i="4"/>
  <c r="K699" i="4"/>
  <c r="AK174" i="1"/>
  <c r="K593" i="4"/>
  <c r="AK545" i="1"/>
  <c r="K645" i="4"/>
  <c r="AK68" i="1"/>
  <c r="K553" i="4"/>
  <c r="K554" i="4"/>
  <c r="AK533" i="1"/>
  <c r="K518" i="4"/>
  <c r="AK335" i="1"/>
  <c r="K462" i="4"/>
  <c r="K461" i="4"/>
  <c r="K463" i="4"/>
  <c r="AK337" i="1"/>
  <c r="K473" i="4"/>
  <c r="K471" i="4"/>
  <c r="K474" i="4"/>
  <c r="K472" i="4"/>
  <c r="AK520" i="1"/>
  <c r="K393" i="4"/>
  <c r="K392" i="4"/>
  <c r="AK38" i="1"/>
  <c r="K433" i="4"/>
  <c r="AK222" i="1"/>
  <c r="K239" i="4"/>
  <c r="AK32" i="1"/>
  <c r="K214" i="4"/>
  <c r="K216" i="4"/>
  <c r="K218" i="4"/>
  <c r="K220" i="4"/>
  <c r="K213" i="4"/>
  <c r="K215" i="4"/>
  <c r="K217" i="4"/>
  <c r="K219" i="4"/>
  <c r="K198" i="4"/>
  <c r="K200" i="4"/>
  <c r="K199" i="4"/>
  <c r="AK163" i="1"/>
  <c r="K670" i="4"/>
  <c r="AK160" i="1"/>
  <c r="K501" i="4"/>
  <c r="AK495" i="1"/>
  <c r="K321" i="4"/>
  <c r="K90" i="4"/>
  <c r="K89" i="4"/>
  <c r="AK315" i="1"/>
  <c r="K17" i="4"/>
  <c r="K19" i="4"/>
  <c r="K18" i="4"/>
  <c r="K20" i="4"/>
  <c r="AK654" i="1"/>
  <c r="K61" i="4"/>
  <c r="AK424" i="1"/>
  <c r="K36" i="4"/>
  <c r="K38" i="4"/>
  <c r="K40" i="4"/>
  <c r="K37" i="4"/>
  <c r="K39" i="4"/>
  <c r="K41" i="4"/>
  <c r="AK146" i="1"/>
  <c r="K365" i="4"/>
  <c r="K366" i="4"/>
  <c r="AK371" i="1"/>
  <c r="K223" i="4"/>
  <c r="K225" i="4"/>
  <c r="K224" i="4"/>
  <c r="K222" i="4"/>
  <c r="K194" i="4"/>
  <c r="K196" i="4"/>
  <c r="K195" i="4"/>
  <c r="K197" i="4"/>
  <c r="AK645" i="1"/>
  <c r="K161" i="4"/>
  <c r="AK143" i="1"/>
  <c r="K552" i="4"/>
  <c r="AK687" i="1"/>
  <c r="K572" i="4"/>
  <c r="AK638" i="1"/>
  <c r="K483" i="4"/>
  <c r="AK297" i="1"/>
  <c r="K406" i="4"/>
  <c r="K405" i="4"/>
  <c r="K407" i="4"/>
  <c r="AK298" i="1"/>
  <c r="K427" i="4"/>
  <c r="K426" i="4"/>
  <c r="K154" i="4"/>
  <c r="K153" i="4"/>
  <c r="K282" i="4"/>
  <c r="AK631" i="1"/>
  <c r="AK261" i="1"/>
  <c r="K844" i="4"/>
  <c r="AK740" i="1"/>
  <c r="K796" i="4"/>
  <c r="AK727" i="1"/>
  <c r="K746" i="4"/>
  <c r="AK725" i="1"/>
  <c r="K741" i="4"/>
  <c r="AK201" i="1"/>
  <c r="K674" i="4"/>
  <c r="K673" i="4"/>
  <c r="AK711" i="1"/>
  <c r="K671" i="4"/>
  <c r="AK705" i="1"/>
  <c r="K630" i="4"/>
  <c r="AK699" i="1"/>
  <c r="K622" i="4"/>
  <c r="AK139" i="1"/>
  <c r="K634" i="4"/>
  <c r="K633" i="4"/>
  <c r="K635" i="4"/>
  <c r="AK138" i="1"/>
  <c r="K561" i="4"/>
  <c r="AK136" i="1"/>
  <c r="K546" i="4"/>
  <c r="AK357" i="1"/>
  <c r="K388" i="4"/>
  <c r="K390" i="4"/>
  <c r="K387" i="4"/>
  <c r="K389" i="4"/>
  <c r="K391" i="4"/>
  <c r="K62" i="4"/>
  <c r="K64" i="4"/>
  <c r="K63" i="4"/>
  <c r="AK608" i="1"/>
  <c r="K171" i="4"/>
  <c r="AK134" i="1"/>
  <c r="K221" i="4"/>
  <c r="AK485" i="1"/>
  <c r="K653" i="4"/>
  <c r="K655" i="4"/>
  <c r="K654" i="4"/>
  <c r="K656" i="4"/>
  <c r="AK484" i="1"/>
  <c r="K637" i="4"/>
  <c r="AK477" i="1"/>
  <c r="K545" i="4"/>
  <c r="K574" i="4"/>
  <c r="AK479" i="1"/>
  <c r="AK351" i="1"/>
  <c r="K409" i="4"/>
  <c r="K411" i="4"/>
  <c r="K410" i="4"/>
  <c r="K412" i="4"/>
  <c r="AK438" i="1"/>
  <c r="K376" i="4"/>
  <c r="K378" i="4"/>
  <c r="K375" i="4"/>
  <c r="K377" i="4"/>
  <c r="K379" i="4"/>
  <c r="K380" i="4"/>
  <c r="K173" i="4"/>
  <c r="K175" i="4"/>
  <c r="K174" i="4"/>
  <c r="K183" i="4"/>
  <c r="K185" i="4"/>
  <c r="K184" i="4"/>
  <c r="K182" i="4"/>
  <c r="AK199" i="1"/>
  <c r="K9" i="4"/>
  <c r="K10" i="4"/>
  <c r="AK695" i="1"/>
  <c r="K589" i="4"/>
  <c r="AK469" i="1"/>
  <c r="K374" i="4"/>
  <c r="AK467" i="1"/>
  <c r="K281" i="4"/>
  <c r="K842" i="4"/>
  <c r="K843" i="4"/>
  <c r="AK240" i="1"/>
  <c r="K763" i="4"/>
  <c r="K764" i="4"/>
  <c r="AK182" i="1"/>
  <c r="K666" i="4"/>
  <c r="K668" i="4"/>
  <c r="K667" i="4"/>
  <c r="AK575" i="1"/>
  <c r="K598" i="4"/>
  <c r="K597" i="4"/>
  <c r="AK697" i="1"/>
  <c r="K615" i="4"/>
  <c r="K614" i="4"/>
  <c r="K541" i="4"/>
  <c r="K543" i="4"/>
  <c r="K540" i="4"/>
  <c r="K542" i="4"/>
  <c r="K544" i="4"/>
  <c r="AK109" i="1"/>
  <c r="AK568" i="1"/>
  <c r="K480" i="4"/>
  <c r="AK666" i="1"/>
  <c r="K423" i="4"/>
  <c r="AK342" i="1"/>
  <c r="K347" i="4"/>
  <c r="K349" i="4"/>
  <c r="K348" i="4"/>
  <c r="K350" i="4"/>
  <c r="K242" i="4"/>
  <c r="K244" i="4"/>
  <c r="K243" i="4"/>
  <c r="K164" i="4"/>
  <c r="K166" i="4"/>
  <c r="K163" i="4"/>
  <c r="K165" i="4"/>
  <c r="K167" i="4"/>
  <c r="AK564" i="1"/>
  <c r="K612" i="4"/>
  <c r="AK89" i="1"/>
  <c r="K527" i="4"/>
  <c r="K528" i="4"/>
  <c r="AK561" i="1"/>
  <c r="K580" i="4"/>
  <c r="AK556" i="1"/>
  <c r="K495" i="4"/>
  <c r="AK554" i="1"/>
  <c r="K487" i="4"/>
  <c r="AK338" i="1"/>
  <c r="K99" i="4"/>
  <c r="K101" i="4"/>
  <c r="K100" i="4"/>
  <c r="K102" i="4"/>
  <c r="AK84" i="1"/>
  <c r="K125" i="4"/>
  <c r="K124" i="4"/>
  <c r="AK549" i="1"/>
  <c r="K682" i="4"/>
  <c r="AK69" i="1"/>
  <c r="K611" i="4"/>
  <c r="AK73" i="1"/>
  <c r="K641" i="4"/>
  <c r="K640" i="4"/>
  <c r="AK540" i="1"/>
  <c r="K577" i="4"/>
  <c r="K576" i="4"/>
  <c r="AK539" i="1"/>
  <c r="K575" i="4"/>
  <c r="AK536" i="1"/>
  <c r="K522" i="4"/>
  <c r="AK336" i="1"/>
  <c r="K465" i="4"/>
  <c r="K466" i="4"/>
  <c r="AK333" i="1"/>
  <c r="K397" i="4"/>
  <c r="K399" i="4"/>
  <c r="K401" i="4"/>
  <c r="K398" i="4"/>
  <c r="K400" i="4"/>
  <c r="AK64" i="1"/>
  <c r="K449" i="4"/>
  <c r="K448" i="4"/>
  <c r="AK456" i="1"/>
  <c r="K413" i="4"/>
  <c r="AK455" i="1"/>
  <c r="K320" i="4"/>
  <c r="AK223" i="1"/>
  <c r="K558" i="4"/>
  <c r="K497" i="4"/>
  <c r="AK508" i="1"/>
  <c r="AK505" i="1"/>
  <c r="K476" i="4"/>
  <c r="AK37" i="1"/>
  <c r="K403" i="4"/>
  <c r="AK36" i="1"/>
  <c r="K386" i="4"/>
  <c r="K385" i="4"/>
  <c r="AK221" i="1"/>
  <c r="K209" i="4"/>
  <c r="AK658" i="1"/>
  <c r="K235" i="4"/>
  <c r="K237" i="4"/>
  <c r="K236" i="4"/>
  <c r="AK28" i="1"/>
  <c r="K56" i="4"/>
  <c r="K58" i="4"/>
  <c r="K60" i="4"/>
  <c r="K57" i="4"/>
  <c r="K59" i="4"/>
  <c r="AK501" i="1"/>
  <c r="K713" i="4"/>
  <c r="AK212" i="1"/>
  <c r="K571" i="4"/>
  <c r="AK161" i="1"/>
  <c r="K562" i="4"/>
  <c r="AK210" i="1"/>
  <c r="K502" i="4"/>
  <c r="AK209" i="1"/>
  <c r="K424" i="4"/>
  <c r="AK494" i="1"/>
  <c r="K238" i="4"/>
  <c r="K103" i="4"/>
  <c r="K105" i="4"/>
  <c r="K107" i="4"/>
  <c r="K109" i="4"/>
  <c r="K104" i="4"/>
  <c r="K106" i="4"/>
  <c r="K108" i="4"/>
  <c r="K110" i="4"/>
  <c r="K212" i="4"/>
  <c r="K211" i="4"/>
  <c r="AK317" i="1"/>
  <c r="K30" i="4"/>
  <c r="K32" i="4"/>
  <c r="K31" i="4"/>
  <c r="K29" i="4"/>
  <c r="K534" i="4"/>
  <c r="AK677" i="1"/>
  <c r="AK489" i="1"/>
  <c r="K332" i="4"/>
  <c r="AK487" i="1"/>
  <c r="K95" i="4"/>
  <c r="AK148" i="1"/>
  <c r="K372" i="4"/>
  <c r="K373" i="4"/>
  <c r="K371" i="4"/>
  <c r="AK372" i="1"/>
  <c r="K265" i="4"/>
  <c r="K267" i="4"/>
  <c r="K264" i="4"/>
  <c r="K266" i="4"/>
  <c r="AK646" i="1"/>
  <c r="K172" i="4"/>
  <c r="AK683" i="1"/>
  <c r="K563" i="4"/>
  <c r="AK358" i="1"/>
  <c r="K285" i="4"/>
  <c r="K287" i="4"/>
  <c r="K284" i="4"/>
  <c r="K286" i="4"/>
  <c r="K288" i="4"/>
  <c r="K672" i="4"/>
  <c r="AK639" i="1"/>
  <c r="K496" i="4"/>
  <c r="AK630" i="1"/>
  <c r="K263" i="4"/>
  <c r="AK729" i="1"/>
  <c r="K755" i="4"/>
  <c r="AK721" i="1"/>
  <c r="K716" i="4"/>
  <c r="AK254" i="1"/>
  <c r="K702" i="4"/>
  <c r="AK717" i="1"/>
  <c r="K685" i="4"/>
  <c r="AK692" i="1"/>
  <c r="K582" i="4"/>
  <c r="K583" i="4"/>
  <c r="AK354" i="1"/>
  <c r="K273" i="4"/>
  <c r="K271" i="4"/>
  <c r="K272" i="4"/>
  <c r="K270" i="4"/>
  <c r="AK135" i="1"/>
  <c r="K316" i="4"/>
  <c r="K317" i="4"/>
  <c r="AK476" i="1"/>
  <c r="K537" i="4"/>
  <c r="AK349" i="1"/>
  <c r="K274" i="4"/>
  <c r="K276" i="4"/>
  <c r="K275" i="4"/>
  <c r="K277" i="4"/>
  <c r="K138" i="4"/>
  <c r="K140" i="4"/>
  <c r="K142" i="4"/>
  <c r="K139" i="4"/>
  <c r="K141" i="4"/>
  <c r="K143" i="4"/>
  <c r="AK665" i="1"/>
  <c r="K408" i="4"/>
  <c r="AK596" i="1"/>
  <c r="K299" i="4"/>
  <c r="AK737" i="1"/>
  <c r="K790" i="4"/>
  <c r="AK713" i="1"/>
  <c r="K683" i="4"/>
  <c r="AK674" i="1"/>
  <c r="K514" i="4"/>
  <c r="AK569" i="1"/>
  <c r="K498" i="4"/>
  <c r="AK343" i="1"/>
  <c r="K351" i="4"/>
  <c r="K353" i="4"/>
  <c r="K352" i="4"/>
  <c r="K354" i="4"/>
  <c r="AK101" i="1"/>
  <c r="K54" i="4"/>
  <c r="K52" i="4"/>
  <c r="K51" i="4"/>
  <c r="K55" i="4"/>
  <c r="K53" i="4"/>
  <c r="K324" i="4"/>
  <c r="AK103" i="1"/>
  <c r="AK102" i="1"/>
  <c r="K92" i="4"/>
  <c r="K94" i="4"/>
  <c r="K91" i="4"/>
  <c r="K93" i="4"/>
  <c r="AK94" i="1"/>
  <c r="K26" i="4"/>
  <c r="K28" i="4"/>
  <c r="K25" i="4"/>
  <c r="K27" i="4"/>
  <c r="AK90" i="1"/>
  <c r="K717" i="4"/>
  <c r="K719" i="4"/>
  <c r="K718" i="4"/>
  <c r="AK657" i="1"/>
  <c r="K227" i="4"/>
  <c r="AK552" i="1"/>
  <c r="K751" i="4"/>
  <c r="AK121" i="1"/>
  <c r="K707" i="4"/>
  <c r="K709" i="4"/>
  <c r="K708" i="4"/>
  <c r="K586" i="4"/>
  <c r="AK535" i="1"/>
  <c r="K521" i="4"/>
  <c r="AK278" i="1"/>
  <c r="K506" i="4"/>
  <c r="AK522" i="1"/>
  <c r="K432" i="4"/>
  <c r="AK267" i="1"/>
  <c r="K210" i="4"/>
  <c r="AK29" i="1"/>
  <c r="K66" i="4"/>
  <c r="K68" i="4"/>
  <c r="K70" i="4"/>
  <c r="K65" i="4"/>
  <c r="K67" i="4"/>
  <c r="K69" i="4"/>
  <c r="K71" i="4"/>
  <c r="AK31" i="1"/>
  <c r="K178" i="4"/>
  <c r="K180" i="4"/>
  <c r="K177" i="4"/>
  <c r="K179" i="4"/>
  <c r="K181" i="4"/>
  <c r="AK688" i="1"/>
  <c r="K573" i="4"/>
  <c r="AK318" i="1"/>
  <c r="K201" i="4"/>
  <c r="K203" i="4"/>
  <c r="K204" i="4"/>
  <c r="K202" i="4"/>
  <c r="AK208" i="1"/>
  <c r="K35" i="4"/>
  <c r="AK316" i="1"/>
  <c r="K21" i="4"/>
  <c r="K23" i="4"/>
  <c r="K24" i="4"/>
  <c r="K22" i="4"/>
  <c r="AK17" i="1"/>
  <c r="K359" i="4"/>
  <c r="K360" i="4"/>
  <c r="AK149" i="1"/>
  <c r="K421" i="4"/>
  <c r="AK647" i="1"/>
  <c r="K226" i="4"/>
  <c r="AK144" i="1"/>
  <c r="K11" i="4"/>
  <c r="AK142" i="1"/>
  <c r="K523" i="4"/>
  <c r="AK700" i="1"/>
  <c r="K623" i="4"/>
  <c r="AK637" i="1"/>
  <c r="K460" i="4"/>
  <c r="K429" i="4"/>
  <c r="AK299" i="1"/>
  <c r="K428" i="4"/>
  <c r="K430" i="4"/>
  <c r="AK296" i="1"/>
  <c r="K325" i="4"/>
  <c r="K326" i="4"/>
  <c r="AK140" i="1"/>
  <c r="K7" i="4"/>
  <c r="AK726" i="1"/>
  <c r="K745" i="4"/>
  <c r="AK719" i="1"/>
  <c r="K704" i="4"/>
  <c r="AK247" i="1"/>
  <c r="K590" i="4"/>
  <c r="AK620" i="1"/>
  <c r="K431" i="4"/>
  <c r="AK610" i="1"/>
  <c r="K269" i="4"/>
  <c r="AK440" i="1"/>
  <c r="K696" i="4"/>
  <c r="AK353" i="1"/>
  <c r="K470" i="4"/>
  <c r="K469" i="4"/>
  <c r="AK124" i="1"/>
  <c r="K333" i="4"/>
  <c r="AK123" i="1"/>
  <c r="K329" i="4"/>
  <c r="AK348" i="1"/>
  <c r="K150" i="4"/>
  <c r="K152" i="4"/>
  <c r="K149" i="4"/>
  <c r="K151" i="4"/>
  <c r="AK660" i="1"/>
  <c r="K283" i="4"/>
  <c r="AK595" i="1"/>
  <c r="K675" i="4"/>
  <c r="AK181" i="1"/>
  <c r="K613" i="4"/>
  <c r="K361" i="4"/>
  <c r="K363" i="4"/>
  <c r="K362" i="4"/>
  <c r="K364" i="4"/>
  <c r="K76" i="4"/>
  <c r="K78" i="4"/>
  <c r="K77" i="4"/>
  <c r="AK96" i="1"/>
  <c r="K42" i="4"/>
  <c r="AK129" i="1"/>
  <c r="K757" i="4"/>
  <c r="K756" i="4"/>
  <c r="AK88" i="1"/>
  <c r="K525" i="4"/>
  <c r="AK85" i="1"/>
  <c r="K396" i="4"/>
  <c r="K395" i="4"/>
  <c r="AK340" i="1"/>
  <c r="K301" i="4"/>
  <c r="K303" i="4"/>
  <c r="K300" i="4"/>
  <c r="K302" i="4"/>
  <c r="K304" i="4"/>
  <c r="AK77" i="1"/>
  <c r="K721" i="4"/>
  <c r="K720" i="4"/>
  <c r="AK279" i="1"/>
  <c r="K535" i="4"/>
  <c r="K536" i="4"/>
  <c r="AK534" i="1"/>
  <c r="K520" i="4"/>
  <c r="K343" i="4"/>
  <c r="K345" i="4"/>
  <c r="AK332" i="1"/>
  <c r="K344" i="4"/>
  <c r="K346" i="4"/>
  <c r="K245" i="4"/>
  <c r="K247" i="4"/>
  <c r="K246" i="4"/>
  <c r="K248" i="4"/>
  <c r="K229" i="4"/>
  <c r="K231" i="4"/>
  <c r="K233" i="4"/>
  <c r="K228" i="4"/>
  <c r="K230" i="4"/>
  <c r="K232" i="4"/>
  <c r="K234" i="4"/>
  <c r="AK39" i="1"/>
  <c r="K452" i="4"/>
  <c r="K453" i="4"/>
  <c r="AK268" i="1"/>
  <c r="K340" i="4"/>
  <c r="AK35" i="1"/>
  <c r="K339" i="4"/>
  <c r="AK162" i="1"/>
  <c r="K594" i="4"/>
  <c r="AK684" i="1"/>
  <c r="K570" i="4"/>
  <c r="K569" i="4"/>
  <c r="AK496" i="1"/>
  <c r="K467" i="4"/>
  <c r="K240" i="4"/>
  <c r="K241" i="4"/>
  <c r="AK670" i="1"/>
  <c r="K437" i="4"/>
  <c r="AK14" i="1"/>
  <c r="K144" i="4"/>
  <c r="AK373" i="1"/>
  <c r="K295" i="4"/>
  <c r="K297" i="4"/>
  <c r="K298" i="4"/>
  <c r="K296" i="4"/>
  <c r="K312" i="4"/>
  <c r="K314" i="4"/>
  <c r="AK374" i="1"/>
  <c r="K313" i="4"/>
  <c r="K315" i="4"/>
  <c r="AK145" i="1"/>
  <c r="K310" i="4"/>
  <c r="K311" i="4"/>
  <c r="AK141" i="1"/>
  <c r="K464" i="4"/>
  <c r="AK303" i="1"/>
  <c r="K706" i="4"/>
  <c r="K705" i="4"/>
  <c r="K155" i="4"/>
  <c r="K156" i="4"/>
  <c r="K97" i="4"/>
  <c r="K96" i="4"/>
  <c r="K98" i="4"/>
  <c r="AK262" i="1"/>
  <c r="K845" i="4"/>
  <c r="AK257" i="1"/>
  <c r="K771" i="4"/>
  <c r="AK723" i="1"/>
  <c r="K732" i="4"/>
  <c r="AK444" i="1"/>
  <c r="K743" i="4"/>
  <c r="AK252" i="1"/>
  <c r="K692" i="4"/>
  <c r="AK249" i="1"/>
  <c r="K659" i="4"/>
  <c r="AK712" i="1"/>
  <c r="K676" i="4"/>
  <c r="AK702" i="1"/>
  <c r="K626" i="4"/>
  <c r="AK694" i="1"/>
  <c r="K588" i="4"/>
  <c r="K587" i="4"/>
  <c r="AK244" i="1"/>
  <c r="K560" i="4"/>
  <c r="AK693" i="1"/>
  <c r="K585" i="4"/>
  <c r="AK137" i="1"/>
  <c r="K551" i="4"/>
  <c r="K550" i="4"/>
  <c r="K357" i="4"/>
  <c r="AK617" i="1"/>
  <c r="AK619" i="1"/>
  <c r="K415" i="4"/>
  <c r="AK133" i="1"/>
  <c r="K111" i="4"/>
  <c r="K113" i="4"/>
  <c r="K115" i="4"/>
  <c r="K112" i="4"/>
  <c r="K114" i="4"/>
  <c r="AK611" i="1"/>
  <c r="K280" i="4"/>
  <c r="AK439" i="1"/>
  <c r="K691" i="4"/>
  <c r="AK475" i="1"/>
  <c r="K531" i="4"/>
  <c r="AK474" i="1"/>
  <c r="K499" i="4"/>
  <c r="AK345" i="1"/>
  <c r="K73" i="4"/>
  <c r="K75" i="4"/>
  <c r="K74" i="4"/>
  <c r="K72" i="4"/>
  <c r="K169" i="4"/>
  <c r="K168" i="4"/>
  <c r="K145" i="4"/>
  <c r="K147" i="4"/>
  <c r="K146" i="4"/>
  <c r="K148" i="4"/>
  <c r="AK346" i="1"/>
  <c r="K83" i="4"/>
  <c r="K85" i="4"/>
  <c r="K82" i="4"/>
  <c r="K84" i="4"/>
  <c r="AK680" i="1"/>
  <c r="K555" i="4"/>
  <c r="AK673" i="1"/>
  <c r="K503" i="4"/>
  <c r="AK671" i="1"/>
  <c r="K451" i="4"/>
  <c r="K450" i="4"/>
  <c r="AK669" i="1"/>
  <c r="K436" i="4"/>
  <c r="AK597" i="1"/>
  <c r="K319" i="4"/>
  <c r="K318" i="4"/>
  <c r="AK186" i="1"/>
  <c r="K794" i="4"/>
  <c r="AK730" i="1"/>
  <c r="K758" i="4"/>
  <c r="AK571" i="1"/>
  <c r="K533" i="4"/>
  <c r="AK106" i="1"/>
  <c r="K524" i="4"/>
  <c r="AK105" i="1"/>
  <c r="K488" i="4"/>
  <c r="AK663" i="1"/>
  <c r="K342" i="4"/>
  <c r="K402" i="4"/>
  <c r="AK464" i="1"/>
  <c r="AK659" i="1"/>
  <c r="K278" i="4"/>
  <c r="K80" i="4"/>
  <c r="K81" i="4"/>
  <c r="K79" i="4"/>
  <c r="AK97" i="1"/>
  <c r="K43" i="4"/>
  <c r="K45" i="4"/>
  <c r="K47" i="4"/>
  <c r="K49" i="4"/>
  <c r="K44" i="4"/>
  <c r="K46" i="4"/>
  <c r="K48" i="4"/>
  <c r="K50" i="4"/>
  <c r="AK562" i="1"/>
  <c r="K584" i="4"/>
  <c r="K493" i="4"/>
  <c r="AK86" i="1"/>
  <c r="K492" i="4"/>
  <c r="K494" i="4"/>
  <c r="AK271" i="1"/>
  <c r="K193" i="4"/>
  <c r="AK746" i="1"/>
  <c r="K822" i="4"/>
  <c r="K665" i="4"/>
  <c r="K664" i="4"/>
  <c r="AK547" i="1"/>
  <c r="K678" i="4"/>
  <c r="AK546" i="1"/>
  <c r="K669" i="4"/>
  <c r="AK541" i="1"/>
  <c r="K610" i="4"/>
  <c r="AK67" i="1"/>
  <c r="K526" i="4"/>
  <c r="AK280" i="1"/>
  <c r="K566" i="4"/>
  <c r="K565" i="4"/>
  <c r="AK531" i="1"/>
  <c r="K504" i="4"/>
  <c r="AK65" i="1"/>
  <c r="K489" i="4"/>
  <c r="K490" i="4"/>
  <c r="K454" i="4"/>
  <c r="AK457" i="1"/>
  <c r="AK328" i="1"/>
  <c r="K254" i="4"/>
  <c r="K256" i="4"/>
  <c r="K253" i="4"/>
  <c r="K255" i="4"/>
  <c r="AK454" i="1"/>
  <c r="K305" i="4"/>
  <c r="K307" i="4"/>
  <c r="K309" i="4"/>
  <c r="K306" i="4"/>
  <c r="K308" i="4"/>
  <c r="AK452" i="1"/>
  <c r="K116" i="4"/>
  <c r="AK53" i="1"/>
  <c r="K660" i="4"/>
  <c r="K662" i="4"/>
  <c r="K661" i="4"/>
  <c r="AK49" i="1"/>
  <c r="K596" i="4"/>
  <c r="K595" i="4"/>
  <c r="K568" i="4"/>
  <c r="K567" i="4"/>
  <c r="AK40" i="1"/>
  <c r="K479" i="4"/>
  <c r="K478" i="4"/>
  <c r="K516" i="4"/>
  <c r="K515" i="4"/>
  <c r="AK42" i="1"/>
  <c r="AK503" i="1"/>
  <c r="K419" i="4"/>
  <c r="AK166" i="1"/>
  <c r="K268" i="4"/>
  <c r="AK269" i="1"/>
  <c r="K341" i="4"/>
  <c r="K135" i="4"/>
  <c r="K137" i="4"/>
  <c r="K136" i="4"/>
  <c r="K134" i="4"/>
  <c r="AK30" i="1"/>
  <c r="K129" i="4"/>
  <c r="K131" i="4"/>
  <c r="K133" i="4"/>
  <c r="K130" i="4"/>
  <c r="K132" i="4"/>
  <c r="AK27" i="1"/>
  <c r="K759" i="4"/>
  <c r="AK164" i="1"/>
  <c r="K697" i="4"/>
  <c r="AK500" i="1"/>
  <c r="K644" i="4"/>
  <c r="AK211" i="1"/>
  <c r="K529" i="4"/>
  <c r="AK678" i="1"/>
  <c r="K538" i="4"/>
  <c r="K539" i="4"/>
  <c r="AK498" i="1"/>
  <c r="K507" i="4"/>
  <c r="AK26" i="1"/>
  <c r="K434" i="4"/>
  <c r="AK25" i="1"/>
  <c r="K322" i="4"/>
  <c r="K118" i="4"/>
  <c r="K117" i="4"/>
  <c r="AK158" i="1"/>
  <c r="K34" i="4"/>
  <c r="K33" i="4"/>
  <c r="AK691" i="1"/>
  <c r="K581" i="4"/>
  <c r="AK451" i="1"/>
  <c r="K441" i="4"/>
  <c r="AK15" i="1"/>
  <c r="K355" i="4"/>
  <c r="AK308" i="1"/>
  <c r="K334" i="4"/>
  <c r="K338" i="4"/>
  <c r="K336" i="4"/>
  <c r="K335" i="4"/>
  <c r="K337" i="4"/>
  <c r="AK449" i="1"/>
  <c r="K126" i="4"/>
  <c r="AK448" i="1"/>
  <c r="K119" i="4"/>
  <c r="K121" i="4"/>
  <c r="K123" i="4"/>
  <c r="K120" i="4"/>
  <c r="K122" i="4"/>
  <c r="AK13" i="1"/>
  <c r="K14" i="4"/>
  <c r="K13" i="4"/>
  <c r="AK55" i="1"/>
  <c r="K677" i="4"/>
  <c r="K693" i="4"/>
  <c r="K695" i="4"/>
  <c r="AK305" i="1"/>
  <c r="K694" i="4"/>
  <c r="F13" i="1"/>
  <c r="F424" i="1"/>
  <c r="F450" i="1"/>
  <c r="F307" i="1"/>
  <c r="F448" i="1"/>
  <c r="F14" i="1"/>
  <c r="F655" i="1"/>
  <c r="F487" i="1"/>
  <c r="F449" i="1"/>
  <c r="F654" i="1"/>
  <c r="F488" i="1"/>
  <c r="F489" i="1"/>
  <c r="F308" i="1"/>
  <c r="F490" i="1"/>
  <c r="F272" i="1"/>
  <c r="F493" i="1"/>
  <c r="F15" i="1"/>
  <c r="F16" i="1"/>
  <c r="F17" i="1"/>
  <c r="F491" i="1"/>
  <c r="F451" i="1"/>
  <c r="F670" i="1"/>
  <c r="F492" i="1"/>
  <c r="F677" i="1"/>
  <c r="F691" i="1"/>
  <c r="F315" i="1"/>
  <c r="F316" i="1"/>
  <c r="F317" i="1"/>
  <c r="F158" i="1"/>
  <c r="F159" i="1"/>
  <c r="F208" i="1"/>
  <c r="F380" i="1"/>
  <c r="F379" i="1"/>
  <c r="F377" i="1"/>
  <c r="F24" i="1"/>
  <c r="F378" i="1"/>
  <c r="F425" i="1"/>
  <c r="F381" i="1"/>
  <c r="F318" i="1"/>
  <c r="F494" i="1"/>
  <c r="F25" i="1"/>
  <c r="F495" i="1"/>
  <c r="F376" i="1"/>
  <c r="F426" i="1"/>
  <c r="F26" i="1"/>
  <c r="F496" i="1"/>
  <c r="F497" i="1"/>
  <c r="F209" i="1"/>
  <c r="F498" i="1"/>
  <c r="F160" i="1"/>
  <c r="F7" i="1"/>
  <c r="F210" i="1"/>
  <c r="F678" i="1"/>
  <c r="F684" i="1"/>
  <c r="F685" i="1"/>
  <c r="F161" i="1"/>
  <c r="F211" i="1"/>
  <c r="F499" i="1"/>
  <c r="F688" i="1"/>
  <c r="F212" i="1"/>
  <c r="F500" i="1"/>
  <c r="F162" i="1"/>
  <c r="F164" i="1"/>
  <c r="F163" i="1"/>
  <c r="F8" i="1"/>
  <c r="F501" i="1"/>
  <c r="F27" i="1"/>
  <c r="F731" i="1"/>
  <c r="F213" i="1"/>
  <c r="F214" i="1"/>
  <c r="F744" i="1"/>
  <c r="F31" i="1"/>
  <c r="F385" i="1"/>
  <c r="F30" i="1"/>
  <c r="F383" i="1"/>
  <c r="F29" i="1"/>
  <c r="F28" i="1"/>
  <c r="F382" i="1"/>
  <c r="F386" i="1"/>
  <c r="F388" i="1"/>
  <c r="F658" i="1"/>
  <c r="F384" i="1"/>
  <c r="F35" i="1"/>
  <c r="F33" i="1"/>
  <c r="F34" i="1"/>
  <c r="F389" i="1"/>
  <c r="F32" i="1"/>
  <c r="F320" i="1"/>
  <c r="F387" i="1"/>
  <c r="F269" i="1"/>
  <c r="F268" i="1"/>
  <c r="F267" i="1"/>
  <c r="F221" i="1"/>
  <c r="F166" i="1"/>
  <c r="F222" i="1"/>
  <c r="F220" i="1"/>
  <c r="F36" i="1"/>
  <c r="F502" i="1"/>
  <c r="F39" i="1"/>
  <c r="F504" i="1"/>
  <c r="F37" i="1"/>
  <c r="F503" i="1"/>
  <c r="F38" i="1"/>
  <c r="F270" i="1"/>
  <c r="F505" i="1"/>
  <c r="F42" i="1"/>
  <c r="F510" i="1"/>
  <c r="F41" i="1"/>
  <c r="F507" i="1"/>
  <c r="F40" i="1"/>
  <c r="F506" i="1"/>
  <c r="F509" i="1"/>
  <c r="F508" i="1"/>
  <c r="F511" i="1"/>
  <c r="F167" i="1"/>
  <c r="F223" i="1"/>
  <c r="F49" i="1"/>
  <c r="F513" i="1"/>
  <c r="F512" i="1"/>
  <c r="F55" i="1"/>
  <c r="F53" i="1"/>
  <c r="F429" i="1"/>
  <c r="F173" i="1"/>
  <c r="F231" i="1"/>
  <c r="F452" i="1"/>
  <c r="F330" i="1"/>
  <c r="F453" i="1"/>
  <c r="F331" i="1"/>
  <c r="F454" i="1"/>
  <c r="F275" i="1"/>
  <c r="F327" i="1"/>
  <c r="F455" i="1"/>
  <c r="F328" i="1"/>
  <c r="F390" i="1"/>
  <c r="F329" i="1"/>
  <c r="F456" i="1"/>
  <c r="F457" i="1"/>
  <c r="F332" i="1"/>
  <c r="F522" i="1"/>
  <c r="F64" i="1"/>
  <c r="F523" i="1"/>
  <c r="F520" i="1"/>
  <c r="F458" i="1"/>
  <c r="F333" i="1"/>
  <c r="F521" i="1"/>
  <c r="F524" i="1"/>
  <c r="F334" i="1"/>
  <c r="F431" i="1"/>
  <c r="F526" i="1"/>
  <c r="F337" i="1"/>
  <c r="F525" i="1"/>
  <c r="F336" i="1"/>
  <c r="F430" i="1"/>
  <c r="F335" i="1"/>
  <c r="F530" i="1"/>
  <c r="F536" i="1"/>
  <c r="F65" i="1"/>
  <c r="F529" i="1"/>
  <c r="F278" i="1"/>
  <c r="F528" i="1"/>
  <c r="F459" i="1"/>
  <c r="F533" i="1"/>
  <c r="F66" i="1"/>
  <c r="F532" i="1"/>
  <c r="F531" i="1"/>
  <c r="F534" i="1"/>
  <c r="F535" i="1"/>
  <c r="F539" i="1"/>
  <c r="F280" i="1"/>
  <c r="F68" i="1"/>
  <c r="F538" i="1"/>
  <c r="F540" i="1"/>
  <c r="F67" i="1"/>
  <c r="F279" i="1"/>
  <c r="F537" i="1"/>
  <c r="F73" i="1"/>
  <c r="F544" i="1"/>
  <c r="F545" i="1"/>
  <c r="F70" i="1"/>
  <c r="F71" i="1"/>
  <c r="F542" i="1"/>
  <c r="F543" i="1"/>
  <c r="F460" i="1"/>
  <c r="F69" i="1"/>
  <c r="F541" i="1"/>
  <c r="F174" i="1"/>
  <c r="F175" i="1"/>
  <c r="F549" i="1"/>
  <c r="F546" i="1"/>
  <c r="F75" i="1"/>
  <c r="F76" i="1"/>
  <c r="F550" i="1"/>
  <c r="F547" i="1"/>
  <c r="F548" i="1"/>
  <c r="F432" i="1"/>
  <c r="F74" i="1"/>
  <c r="F281" i="1"/>
  <c r="F282" i="1"/>
  <c r="F121" i="1"/>
  <c r="F284" i="1"/>
  <c r="F433" i="1"/>
  <c r="F77" i="1"/>
  <c r="F78" i="1"/>
  <c r="F79" i="1"/>
  <c r="F551" i="1"/>
  <c r="F434" i="1"/>
  <c r="F552" i="1"/>
  <c r="F232" i="1"/>
  <c r="F746" i="1"/>
  <c r="F340" i="1"/>
  <c r="F553" i="1"/>
  <c r="F84" i="1"/>
  <c r="F462" i="1"/>
  <c r="F339" i="1"/>
  <c r="F657" i="1"/>
  <c r="F338" i="1"/>
  <c r="F271" i="1"/>
  <c r="F85" i="1"/>
  <c r="F463" i="1"/>
  <c r="F554" i="1"/>
  <c r="F86" i="1"/>
  <c r="F555" i="1"/>
  <c r="F87" i="1"/>
  <c r="F556" i="1"/>
  <c r="F557" i="1"/>
  <c r="F88" i="1"/>
  <c r="F559" i="1"/>
  <c r="F561" i="1"/>
  <c r="F562" i="1"/>
  <c r="F690" i="1"/>
  <c r="F560" i="1"/>
  <c r="F89" i="1"/>
  <c r="F558" i="1"/>
  <c r="F676" i="1"/>
  <c r="F686" i="1"/>
  <c r="F564" i="1"/>
  <c r="F563" i="1"/>
  <c r="F176" i="1"/>
  <c r="F90" i="1"/>
  <c r="F565" i="1"/>
  <c r="F131" i="1"/>
  <c r="F129" i="1"/>
  <c r="F566" i="1"/>
  <c r="F567" i="1"/>
  <c r="F461" i="1"/>
  <c r="F5" i="1"/>
  <c r="F94" i="1"/>
  <c r="F95" i="1"/>
  <c r="F391" i="1"/>
  <c r="F96" i="1"/>
  <c r="F102" i="1"/>
  <c r="F396" i="1"/>
  <c r="F97" i="1"/>
  <c r="F98" i="1"/>
  <c r="F99" i="1"/>
  <c r="F100" i="1"/>
  <c r="F341" i="1"/>
  <c r="F392" i="1"/>
  <c r="F103" i="1"/>
  <c r="F398" i="1"/>
  <c r="F421" i="1"/>
  <c r="F399" i="1"/>
  <c r="F397" i="1"/>
  <c r="F400" i="1"/>
  <c r="F395" i="1"/>
  <c r="F394" i="1"/>
  <c r="F101" i="1"/>
  <c r="F393" i="1"/>
  <c r="F659" i="1"/>
  <c r="F661" i="1"/>
  <c r="F104" i="1"/>
  <c r="F342" i="1"/>
  <c r="F464" i="1"/>
  <c r="F344" i="1"/>
  <c r="F343" i="1"/>
  <c r="F666" i="1"/>
  <c r="F663" i="1"/>
  <c r="F667" i="1"/>
  <c r="F668" i="1"/>
  <c r="F568" i="1"/>
  <c r="F105" i="1"/>
  <c r="F570" i="1"/>
  <c r="F569" i="1"/>
  <c r="F108" i="1"/>
  <c r="F106" i="1"/>
  <c r="F107" i="1"/>
  <c r="F674" i="1"/>
  <c r="F573" i="1"/>
  <c r="F572" i="1"/>
  <c r="F465" i="1"/>
  <c r="F466" i="1"/>
  <c r="F109" i="1"/>
  <c r="F110" i="1"/>
  <c r="F285" i="1"/>
  <c r="F286" i="1"/>
  <c r="F574" i="1"/>
  <c r="F571" i="1"/>
  <c r="F181" i="1"/>
  <c r="F696" i="1"/>
  <c r="F180" i="1"/>
  <c r="F179" i="1"/>
  <c r="F177" i="1"/>
  <c r="F178" i="1"/>
  <c r="F697" i="1"/>
  <c r="F698" i="1"/>
  <c r="F590" i="1"/>
  <c r="F592" i="1"/>
  <c r="F588" i="1"/>
  <c r="F591" i="1"/>
  <c r="F589" i="1"/>
  <c r="F586" i="1"/>
  <c r="F587" i="1"/>
  <c r="F584" i="1"/>
  <c r="F585" i="1"/>
  <c r="F583" i="1"/>
  <c r="F575" i="1"/>
  <c r="F576" i="1"/>
  <c r="F577" i="1"/>
  <c r="F578" i="1"/>
  <c r="F579" i="1"/>
  <c r="F580" i="1"/>
  <c r="F581" i="1"/>
  <c r="F582" i="1"/>
  <c r="F113" i="1"/>
  <c r="F112" i="1"/>
  <c r="F111" i="1"/>
  <c r="F287" i="1"/>
  <c r="F594" i="1"/>
  <c r="F593" i="1"/>
  <c r="F595" i="1"/>
  <c r="F184" i="1"/>
  <c r="F182" i="1"/>
  <c r="F185" i="1"/>
  <c r="F183" i="1"/>
  <c r="F236" i="1"/>
  <c r="F715" i="1"/>
  <c r="F716" i="1"/>
  <c r="F714" i="1"/>
  <c r="F713" i="1"/>
  <c r="F240" i="1"/>
  <c r="F241" i="1"/>
  <c r="F237" i="1"/>
  <c r="F239" i="1"/>
  <c r="F238" i="1"/>
  <c r="F730" i="1"/>
  <c r="F738" i="1"/>
  <c r="F737" i="1"/>
  <c r="F739" i="1"/>
  <c r="F186" i="1"/>
  <c r="F187" i="1"/>
  <c r="F242" i="1"/>
  <c r="F188" i="1"/>
  <c r="F189" i="1"/>
  <c r="F190" i="1"/>
  <c r="F191" i="1"/>
  <c r="F192" i="1"/>
  <c r="F288" i="1"/>
  <c r="F660" i="1"/>
  <c r="F596" i="1"/>
  <c r="F467" i="1"/>
  <c r="F597" i="1"/>
  <c r="F598" i="1"/>
  <c r="F599" i="1"/>
  <c r="F469" i="1"/>
  <c r="F669" i="1"/>
  <c r="F468" i="1"/>
  <c r="F665" i="1"/>
  <c r="F600" i="1"/>
  <c r="F671" i="1"/>
  <c r="F114" i="1"/>
  <c r="F672" i="1"/>
  <c r="F601" i="1"/>
  <c r="F673" i="1"/>
  <c r="F603" i="1"/>
  <c r="F602" i="1"/>
  <c r="F604" i="1"/>
  <c r="F680" i="1"/>
  <c r="F681" i="1"/>
  <c r="F193" i="1"/>
  <c r="F695" i="1"/>
  <c r="F514" i="1"/>
  <c r="F51" i="1"/>
  <c r="F605" i="1"/>
  <c r="F199" i="1"/>
  <c r="F346" i="1"/>
  <c r="F348" i="1"/>
  <c r="F122" i="1"/>
  <c r="F407" i="1"/>
  <c r="F402" i="1"/>
  <c r="F347" i="1"/>
  <c r="F401" i="1"/>
  <c r="F405" i="1"/>
  <c r="F403" i="1"/>
  <c r="F123" i="1"/>
  <c r="F406" i="1"/>
  <c r="F404" i="1"/>
  <c r="F345" i="1"/>
  <c r="F124" i="1"/>
  <c r="F349" i="1"/>
  <c r="F438" i="1"/>
  <c r="F470" i="1"/>
  <c r="F607" i="1"/>
  <c r="F350" i="1"/>
  <c r="F351" i="1"/>
  <c r="F125" i="1"/>
  <c r="F353" i="1"/>
  <c r="F352" i="1"/>
  <c r="F471" i="1"/>
  <c r="F474" i="1"/>
  <c r="F472" i="1"/>
  <c r="F473" i="1"/>
  <c r="F479" i="1"/>
  <c r="F481" i="1"/>
  <c r="F480" i="1"/>
  <c r="F476" i="1"/>
  <c r="F477" i="1"/>
  <c r="F475" i="1"/>
  <c r="F483" i="1"/>
  <c r="F482" i="1"/>
  <c r="F484" i="1"/>
  <c r="F439" i="1"/>
  <c r="F440" i="1"/>
  <c r="F291" i="1"/>
  <c r="F485" i="1"/>
  <c r="F486" i="1"/>
  <c r="F478" i="1"/>
  <c r="F134" i="1"/>
  <c r="F611" i="1"/>
  <c r="F610" i="1"/>
  <c r="F609" i="1"/>
  <c r="F608" i="1"/>
  <c r="F133" i="1"/>
  <c r="F410" i="1"/>
  <c r="F135" i="1"/>
  <c r="F408" i="1"/>
  <c r="F409" i="1"/>
  <c r="F411" i="1"/>
  <c r="F356" i="1"/>
  <c r="F412" i="1"/>
  <c r="F612" i="1"/>
  <c r="F613" i="1"/>
  <c r="F354" i="1"/>
  <c r="F355" i="1"/>
  <c r="F619" i="1"/>
  <c r="F614" i="1"/>
  <c r="F615" i="1"/>
  <c r="F616" i="1"/>
  <c r="F617" i="1"/>
  <c r="F620" i="1"/>
  <c r="F621" i="1"/>
  <c r="F357" i="1"/>
  <c r="F618" i="1"/>
  <c r="F622" i="1"/>
  <c r="F623" i="1"/>
  <c r="F136" i="1"/>
  <c r="F137" i="1"/>
  <c r="F624" i="1"/>
  <c r="F625" i="1"/>
  <c r="F626" i="1"/>
  <c r="F693" i="1"/>
  <c r="F679" i="1"/>
  <c r="F682" i="1"/>
  <c r="F138" i="1"/>
  <c r="F244" i="1"/>
  <c r="F245" i="1"/>
  <c r="F692" i="1"/>
  <c r="F139" i="1"/>
  <c r="F627" i="1"/>
  <c r="F628" i="1"/>
  <c r="F629" i="1"/>
  <c r="F699" i="1"/>
  <c r="F694" i="1"/>
  <c r="F246" i="1"/>
  <c r="F704" i="1"/>
  <c r="F248" i="1"/>
  <c r="F702" i="1"/>
  <c r="F247" i="1"/>
  <c r="F200" i="1"/>
  <c r="F705" i="1"/>
  <c r="F712" i="1"/>
  <c r="F719" i="1"/>
  <c r="F717" i="1"/>
  <c r="F711" i="1"/>
  <c r="F249" i="1"/>
  <c r="F250" i="1"/>
  <c r="F251" i="1"/>
  <c r="F201" i="1"/>
  <c r="F252" i="1"/>
  <c r="F253" i="1"/>
  <c r="F254" i="1"/>
  <c r="F255" i="1"/>
  <c r="F444" i="1"/>
  <c r="F722" i="1"/>
  <c r="F721" i="1"/>
  <c r="F725" i="1"/>
  <c r="F723" i="1"/>
  <c r="F726" i="1"/>
  <c r="F256" i="1"/>
  <c r="F727" i="1"/>
  <c r="F257" i="1"/>
  <c r="F732" i="1"/>
  <c r="F729" i="1"/>
  <c r="F740" i="1"/>
  <c r="F743" i="1"/>
  <c r="F259" i="1"/>
  <c r="F260" i="1"/>
  <c r="F261" i="1"/>
  <c r="F262" i="1"/>
  <c r="F140" i="1"/>
  <c r="F630" i="1"/>
  <c r="F631" i="1"/>
  <c r="F413" i="1"/>
  <c r="F414" i="1"/>
  <c r="F294" i="1"/>
  <c r="F295" i="1"/>
  <c r="F417" i="1"/>
  <c r="F296" i="1"/>
  <c r="F418" i="1"/>
  <c r="F415" i="1"/>
  <c r="F416" i="1"/>
  <c r="F656" i="1"/>
  <c r="F301" i="1"/>
  <c r="F302" i="1"/>
  <c r="F636" i="1"/>
  <c r="F299" i="1"/>
  <c r="F634" i="1"/>
  <c r="F298" i="1"/>
  <c r="F633" i="1"/>
  <c r="F300" i="1"/>
  <c r="F635" i="1"/>
  <c r="F297" i="1"/>
  <c r="F632" i="1"/>
  <c r="F637" i="1"/>
  <c r="F639" i="1"/>
  <c r="F638" i="1"/>
  <c r="F640" i="1"/>
  <c r="F641" i="1"/>
  <c r="F420" i="1"/>
  <c r="F687" i="1"/>
  <c r="F701" i="1"/>
  <c r="F700" i="1"/>
  <c r="F642" i="1"/>
  <c r="F303" i="1"/>
  <c r="F643" i="1"/>
  <c r="F358" i="1"/>
  <c r="F644" i="1"/>
  <c r="F141" i="1"/>
  <c r="F142" i="1"/>
  <c r="F683" i="1"/>
  <c r="F143" i="1"/>
  <c r="F144" i="1"/>
  <c r="F205" i="1"/>
  <c r="F645" i="1"/>
  <c r="F145" i="1"/>
  <c r="F662" i="1"/>
  <c r="F646" i="1"/>
  <c r="F419" i="1"/>
  <c r="F374" i="1"/>
  <c r="F647" i="1"/>
  <c r="F372" i="1"/>
  <c r="F371" i="1"/>
  <c r="F373" i="1"/>
  <c r="F375" i="1"/>
  <c r="F648" i="1"/>
  <c r="F146" i="1"/>
  <c r="F147" i="1"/>
  <c r="F149" i="1"/>
  <c r="F148" i="1"/>
  <c r="F422" i="1"/>
  <c r="F664" i="1"/>
  <c r="F423" i="1"/>
  <c r="F151" i="1"/>
  <c r="F675" i="1"/>
  <c r="F152" i="1"/>
  <c r="F305" i="1"/>
  <c r="F12" i="1" l="1"/>
  <c r="AJ12" i="1"/>
  <c r="AK12" i="1" s="1"/>
  <c r="K8" i="4" l="1"/>
</calcChain>
</file>

<file path=xl/sharedStrings.xml><?xml version="1.0" encoding="utf-8"?>
<sst xmlns="http://schemas.openxmlformats.org/spreadsheetml/2006/main" count="6352" uniqueCount="2437">
  <si>
    <t xml:space="preserve">PORTLAND CEMENT CONCRETE PAVEMENT, 10" THICK (NON-REINFORCEDPER 452)                                                    </t>
  </si>
  <si>
    <t>Item (Full) Description</t>
  </si>
  <si>
    <t xml:space="preserve">LOR-US20-013.57 </t>
  </si>
  <si>
    <t>2004-0380</t>
  </si>
  <si>
    <t xml:space="preserve">WAY-US30-023.16 </t>
  </si>
  <si>
    <t>2004-0381</t>
  </si>
  <si>
    <t xml:space="preserve">WAY-SR3-010.13 </t>
  </si>
  <si>
    <t>2004-0419</t>
  </si>
  <si>
    <t xml:space="preserve">D03-SR303-000.00 </t>
  </si>
  <si>
    <t>2004-0421</t>
  </si>
  <si>
    <t xml:space="preserve">D03-US30-003.82 </t>
  </si>
  <si>
    <t>2004-0434</t>
  </si>
  <si>
    <t xml:space="preserve">ROS-SR104-008.64 </t>
  </si>
  <si>
    <t>2004-0456</t>
  </si>
  <si>
    <t xml:space="preserve">NOB-IR77-001.56 </t>
  </si>
  <si>
    <t>2004-0502</t>
  </si>
  <si>
    <t>SFN 1305719</t>
  </si>
  <si>
    <t>SFN 1305735</t>
  </si>
  <si>
    <t>SFN 1305743</t>
  </si>
  <si>
    <t>SFN 1305758</t>
  </si>
  <si>
    <t>SFN 1305794</t>
  </si>
  <si>
    <t>SFN 1305816</t>
  </si>
  <si>
    <t>SFN 1305824</t>
  </si>
  <si>
    <t>SFN 1305859</t>
  </si>
  <si>
    <t>SFN 1305867</t>
  </si>
  <si>
    <t>04/23/03 review waived</t>
  </si>
  <si>
    <t>4/22/2003 review waived</t>
  </si>
  <si>
    <t>4/16/2003 review waived</t>
  </si>
  <si>
    <t>SFN 0900362</t>
  </si>
  <si>
    <t>SFN 0900397</t>
  </si>
  <si>
    <t>SFN 0901113</t>
  </si>
  <si>
    <t>SFN 0901083</t>
  </si>
  <si>
    <t>SFN 3113353</t>
  </si>
  <si>
    <t>SFN 3113329</t>
  </si>
  <si>
    <t>SFN 3113299</t>
  </si>
  <si>
    <t>SFN 3113264</t>
  </si>
  <si>
    <t>SFN 3113205</t>
  </si>
  <si>
    <t>SFN 3113175</t>
  </si>
  <si>
    <t>SFN 3138062</t>
  </si>
  <si>
    <t>SFN 3113027</t>
  </si>
  <si>
    <t>SFN 3112993</t>
  </si>
  <si>
    <t>SFN 3112969</t>
  </si>
  <si>
    <t>SFN 3113051</t>
  </si>
  <si>
    <t>SFN 3113116</t>
  </si>
  <si>
    <t>SFN 3113086</t>
  </si>
  <si>
    <t>SFN 3113140</t>
  </si>
  <si>
    <t>SFN 2901749</t>
  </si>
  <si>
    <t>SFN 2901773</t>
  </si>
  <si>
    <t>SFN 3116743</t>
  </si>
  <si>
    <t>SFN 3116735</t>
  </si>
  <si>
    <t>SFN 3116875</t>
  </si>
  <si>
    <t>SFN 3116883</t>
  </si>
  <si>
    <t xml:space="preserve">SPECIAL - STRUCTURE,  MISC.:                                                                                            </t>
  </si>
  <si>
    <t xml:space="preserve">SPECIAL - STRUCTURE, MISC.:                                                                                             </t>
  </si>
  <si>
    <t xml:space="preserve">SPECIAL - HIGH PERFORMANCE CONCRETE WITH WARRANTY                                                                       </t>
  </si>
  <si>
    <t xml:space="preserve">SPECIAL - ASPHALT PAVEMENT (5 YEAR WARRANTY)                                                                            </t>
  </si>
  <si>
    <t xml:space="preserve">SPECIAL - ASPHALT PAVEMENT (7 YEAR WARRANTY)                                                                            </t>
  </si>
  <si>
    <t xml:space="preserve">SPECIAL - CONCRETE BASE JOINT, CLEANED AND FILLED                                                                       </t>
  </si>
  <si>
    <t xml:space="preserve">ASPHALT CONCRETE SURFACE COURSE, TYPE 1H  WITH SUPPLEMENT   1059 WARRANTY, AS PER PLAN                                  </t>
  </si>
  <si>
    <t xml:space="preserve">JAC-US35-013.23 </t>
  </si>
  <si>
    <t>2005-0312</t>
  </si>
  <si>
    <t xml:space="preserve">MED-SR18-016.03 </t>
  </si>
  <si>
    <t>2005-0316</t>
  </si>
  <si>
    <t xml:space="preserve">SUM-IR271-008.02 </t>
  </si>
  <si>
    <t>2005-0343</t>
  </si>
  <si>
    <t xml:space="preserve">MED-IR71-009.56 </t>
  </si>
  <si>
    <t>2005-0358</t>
  </si>
  <si>
    <t xml:space="preserve">TRU-SR534-015.06 </t>
  </si>
  <si>
    <t>2005-0390</t>
  </si>
  <si>
    <t xml:space="preserve">POR-SR14-013.39 </t>
  </si>
  <si>
    <t>2005-0415</t>
  </si>
  <si>
    <t xml:space="preserve">PIK-US23-003.50 </t>
  </si>
  <si>
    <t>2005-0420</t>
  </si>
  <si>
    <t>2005-0421</t>
  </si>
  <si>
    <t>2005-0465</t>
  </si>
  <si>
    <t xml:space="preserve">MOT-IR70-017.04 </t>
  </si>
  <si>
    <t>2005-0500</t>
  </si>
  <si>
    <t xml:space="preserve">GRE-SR725-003.95 </t>
  </si>
  <si>
    <t>2005-0513</t>
  </si>
  <si>
    <t xml:space="preserve">ROS-SR772-000.00 </t>
  </si>
  <si>
    <t>2005-0518</t>
  </si>
  <si>
    <t>2005-0524</t>
  </si>
  <si>
    <t xml:space="preserve">GRE-IR71-002.49 </t>
  </si>
  <si>
    <t>2005-0547</t>
  </si>
  <si>
    <t xml:space="preserve">D02-SR0-000000 </t>
  </si>
  <si>
    <t>2005-0558</t>
  </si>
  <si>
    <t xml:space="preserve">MIA-IR75-017.49 </t>
  </si>
  <si>
    <t>2005-0583</t>
  </si>
  <si>
    <t xml:space="preserve">STA-IR77-010.33 </t>
  </si>
  <si>
    <t>2005-0588</t>
  </si>
  <si>
    <t xml:space="preserve">ADA-SR73-000.00 </t>
  </si>
  <si>
    <t>2005-0607</t>
  </si>
  <si>
    <t xml:space="preserve">CUY-IR480-021.88 </t>
  </si>
  <si>
    <t>2005-0614</t>
  </si>
  <si>
    <t xml:space="preserve">SCI-US23-002.39 </t>
  </si>
  <si>
    <t>2005-3000</t>
  </si>
  <si>
    <t>2006-0002</t>
  </si>
  <si>
    <t xml:space="preserve">MAH-IR80-000.97 </t>
  </si>
  <si>
    <t>2006-0004</t>
  </si>
  <si>
    <t xml:space="preserve">HAM-US22-015.84 </t>
  </si>
  <si>
    <t>2006-0036</t>
  </si>
  <si>
    <t xml:space="preserve">MOT-US35-015.07 </t>
  </si>
  <si>
    <t>2006-0087</t>
  </si>
  <si>
    <t xml:space="preserve">DEF-US24-007.96 </t>
  </si>
  <si>
    <t>2006-0095</t>
  </si>
  <si>
    <t xml:space="preserve">LUC-IR475-010.90 </t>
  </si>
  <si>
    <t>2006-0117</t>
  </si>
  <si>
    <t xml:space="preserve">CUY-IR480-015.81 </t>
  </si>
  <si>
    <t>2006-0122</t>
  </si>
  <si>
    <t xml:space="preserve">CUY-IR480-019.23 </t>
  </si>
  <si>
    <t>2006-0134</t>
  </si>
  <si>
    <t xml:space="preserve">ROS-US35-004.38 </t>
  </si>
  <si>
    <t>2006-0150</t>
  </si>
  <si>
    <t xml:space="preserve">FRA-SR161-023.20 </t>
  </si>
  <si>
    <t>2006-0151</t>
  </si>
  <si>
    <t xml:space="preserve">SUM-IR77-021.79 </t>
  </si>
  <si>
    <t>2006-0246</t>
  </si>
  <si>
    <t>2006-0249</t>
  </si>
  <si>
    <t xml:space="preserve">ROS-US35-014.41 </t>
  </si>
  <si>
    <t>2006-0285</t>
  </si>
  <si>
    <t>2006-0349</t>
  </si>
  <si>
    <t xml:space="preserve">MED-IR71-006.06 </t>
  </si>
  <si>
    <t>2006-0398</t>
  </si>
  <si>
    <t xml:space="preserve">ROS-US35-017.83 </t>
  </si>
  <si>
    <t>2006-0409</t>
  </si>
  <si>
    <t>2006-0413</t>
  </si>
  <si>
    <t xml:space="preserve">CLI-SR73-012.03 </t>
  </si>
  <si>
    <t>2006-0424</t>
  </si>
  <si>
    <t>2006-0435</t>
  </si>
  <si>
    <t xml:space="preserve">JAC-US35-001.69 </t>
  </si>
  <si>
    <t>2006-8005</t>
  </si>
  <si>
    <t xml:space="preserve">ATB-LR0-000000 </t>
  </si>
  <si>
    <t>Warranty data from CMS</t>
  </si>
  <si>
    <t>Date Run:</t>
  </si>
  <si>
    <t xml:space="preserve"> 0407119, ATB-SR534-019.35</t>
  </si>
  <si>
    <t xml:space="preserve">MAH-SR11-016.04 </t>
  </si>
  <si>
    <t xml:space="preserve">POR-US224-000.00 </t>
  </si>
  <si>
    <t>6703755, Over N &amp; S RR, POR-US224-001.04</t>
  </si>
  <si>
    <t xml:space="preserve">ATB-SR11-023.33 </t>
  </si>
  <si>
    <t>0401382  SB Mainline Over Carson Rd, ATB-SR11-023.33L</t>
  </si>
  <si>
    <t xml:space="preserve">MAH-IR680-000.67 </t>
  </si>
  <si>
    <t>5006392, Under Four Mile Run Rd, MAH-IR680-000.67</t>
  </si>
  <si>
    <t>5006422, Under Lanterman Rd, MAH-IR680-001.23</t>
  </si>
  <si>
    <t>5006511, Under Vestal Rd, MAH-IR680-002.83</t>
  </si>
  <si>
    <t>5006570, Pedestrian Bridge, MAH-IR680-003.15</t>
  </si>
  <si>
    <t>5006759, Under Belle Vista Ave, MAH-IR680-003.74</t>
  </si>
  <si>
    <t>5006783, Under Wellington St, MAH-IR680-003.85</t>
  </si>
  <si>
    <t>5006813, Under Steel St, MAH-IR680-004.14</t>
  </si>
  <si>
    <t xml:space="preserve">TRU-IR80-009.08 </t>
  </si>
  <si>
    <t xml:space="preserve">LIC-SR79-006.66 </t>
  </si>
  <si>
    <t xml:space="preserve">GUE-SR209-011.50 </t>
  </si>
  <si>
    <t>HIGH PERFORMANCE CONCRETE, FOR BRIDGE DECK WITH WARRANTY - , MIX 4</t>
  </si>
  <si>
    <t xml:space="preserve">FAI-US33-000.41 </t>
  </si>
  <si>
    <t>HIGH PERFORMANCE CONCRETE, FOR BRIDGE DECK WITH WARRANTY - (MIX 3)</t>
  </si>
  <si>
    <t>COS-US36-11.282</t>
  </si>
  <si>
    <t>LIC-US40-20.236</t>
  </si>
  <si>
    <t xml:space="preserve">LIC-SR661-000.24 </t>
  </si>
  <si>
    <t>LIC-SR661-000.28</t>
  </si>
  <si>
    <t xml:space="preserve">FAI-US33-007.31 </t>
  </si>
  <si>
    <t xml:space="preserve">CLASS S CONCRETE, FOR BRIDGE DECK WITH WARRANTY, AS PER PLAN - </t>
  </si>
  <si>
    <t xml:space="preserve">FAI-US33-013.25 </t>
  </si>
  <si>
    <t xml:space="preserve">MAR-US23-018.15 </t>
  </si>
  <si>
    <t xml:space="preserve">MAR-US23-010.63 </t>
  </si>
  <si>
    <t>2004-0355</t>
  </si>
  <si>
    <t>DEL.-36-16.57</t>
  </si>
  <si>
    <t>MICROSURFACING W/WARRANTY,MULTIPLE</t>
  </si>
  <si>
    <t xml:space="preserve">FRA-IR270-037.00 </t>
  </si>
  <si>
    <t xml:space="preserve">FRA-IR71-000.00 </t>
  </si>
  <si>
    <t xml:space="preserve">EDGE LINE, LANE LINE, CHANNELIZING LINE (3 YEAR WARRANTY) - </t>
  </si>
  <si>
    <t xml:space="preserve">EDGE LINE, LANE LINE, CENTER LINE, CHANNELIZING LINE (5 YEAR WARRANTY) - </t>
  </si>
  <si>
    <t xml:space="preserve">UNI-US33-012.59 </t>
  </si>
  <si>
    <t>ASPHALT CONCRETE SURFACE COURSE, TYPE 1H WITH SUPPLEMENT 1059 WARRANTY</t>
  </si>
  <si>
    <t>POTHOLES/POPOUTS</t>
  </si>
  <si>
    <t>FILL WITH SS3405 CRACK SEALER</t>
  </si>
  <si>
    <t xml:space="preserve">FRA-IR270-052.16 </t>
  </si>
  <si>
    <t xml:space="preserve">FRA-SR104-010.61 </t>
  </si>
  <si>
    <t>FRA-70-00.02</t>
  </si>
  <si>
    <t>PAVING</t>
  </si>
  <si>
    <t xml:space="preserve">PIC-US23-012.92 </t>
  </si>
  <si>
    <t>2004-0294</t>
  </si>
  <si>
    <t>MAD-70-0.00</t>
  </si>
  <si>
    <t>ASPHALT CONCRETE(7 YEAR WARRANTY)</t>
  </si>
  <si>
    <t>ASPHALT CONCRETE EASTBOUND INSIDE</t>
  </si>
  <si>
    <t xml:space="preserve">FRA-IR270-004.97 </t>
  </si>
  <si>
    <t xml:space="preserve">HIGH PERFORMANCE CONCRETE, FOR BRIDGE DECK WITH WARRANTY              </t>
  </si>
  <si>
    <t xml:space="preserve">FRA-IR70-011.21 </t>
  </si>
  <si>
    <t>2005-0274</t>
  </si>
  <si>
    <t>FRA-IR70-7.94</t>
  </si>
  <si>
    <t>HIGH PERFORMANCE CONCRETE, FOR BRIDGE DECK, WITH WARRANTY</t>
  </si>
  <si>
    <t>2004-0167</t>
  </si>
  <si>
    <t>PPM-D06-FY04</t>
  </si>
  <si>
    <t>2005-0111</t>
  </si>
  <si>
    <t>D06PPM-FY05</t>
  </si>
  <si>
    <t>Micro Multi/Fra IR 270 Ramps J,O,Q</t>
  </si>
  <si>
    <t>Micr Multi/Fay US 62 0.00-11.87</t>
  </si>
  <si>
    <t>Micro Multi/Uni-US36-13.88-18.89</t>
  </si>
  <si>
    <t>Micro Multi/Del-Mrw/IR71-11.82(Del-3.17Mrw</t>
  </si>
  <si>
    <t>Single Chip Seal/Mad SR 665 2.47-11.11</t>
  </si>
  <si>
    <t>2005-0381</t>
  </si>
  <si>
    <t>D06-PPM-FY06</t>
  </si>
  <si>
    <t>FINE GRADE POLYMER ASPHALT TYPE B FAY-SR753-SLM0.24-10.45</t>
  </si>
  <si>
    <t>FINE GRADE POLYMER ASPHALT TYPE B PIC-SR104--SLM - 15.28-21.47</t>
  </si>
  <si>
    <t>2004-0356</t>
  </si>
  <si>
    <t>PPM-D06-(FAY/UNI 35</t>
  </si>
  <si>
    <t>2004-0163</t>
  </si>
  <si>
    <t>FRA. SR161/I-270-25.9/40.2</t>
  </si>
  <si>
    <t>MIA IR-75 004.94</t>
  </si>
  <si>
    <t xml:space="preserve">DAR-SR705-015.99 </t>
  </si>
  <si>
    <t xml:space="preserve">DAR-US127-019.77 </t>
  </si>
  <si>
    <t xml:space="preserve">AUG-SR66-011.86 </t>
  </si>
  <si>
    <t xml:space="preserve">MIA-SR41-006.26 </t>
  </si>
  <si>
    <t xml:space="preserve">MOT-IR70-000.00 </t>
  </si>
  <si>
    <t xml:space="preserve">ASPHALT CONCRETE SURFACE COURSE, TYPE 1H, PG76-22 WITHSUPPLEMENT 1059 WARRANTY - </t>
  </si>
  <si>
    <t>MER-SR29-13.52/19.36</t>
  </si>
  <si>
    <t xml:space="preserve">AUG-SR29-000.00 </t>
  </si>
  <si>
    <t xml:space="preserve">ASPHALT CONCRETE SURFACE COURSE, TYPE 1HWITH SUPPLEMENT 1059 WARRANTY, AS PER PLAN - </t>
  </si>
  <si>
    <t xml:space="preserve">DAR-SR47-004.69 </t>
  </si>
  <si>
    <t xml:space="preserve">LOG-SR273-007.36 </t>
  </si>
  <si>
    <t>CLASS S CONCRETE, FOR BRIDGE DECK WITH WARRANTY - , FOR BRIDGE DECK WITH WARRANTY</t>
  </si>
  <si>
    <t xml:space="preserve">CLA-IR70-006.34 </t>
  </si>
  <si>
    <t xml:space="preserve">ASPHALT CONCRETE SURFACE COURSE, 12.5 MM, TYPE B (446) WITH SUPPLEMENT 1059 WARRANTY, AS PER PLAN - </t>
  </si>
  <si>
    <t>MOT-IR75-10.55L/12.69L</t>
  </si>
  <si>
    <t xml:space="preserve">SHE-SR274-008.96 </t>
  </si>
  <si>
    <t>SPECIAL - STRUCTURAL CONCRETE WITH WARRANTY - CORING DECK</t>
  </si>
  <si>
    <t>Bridge Deck sealed</t>
  </si>
  <si>
    <t xml:space="preserve">SHE-IR75-002.35 </t>
  </si>
  <si>
    <t xml:space="preserve">MOT-IR75-29.305 </t>
  </si>
  <si>
    <t xml:space="preserve">ASPHALT CONCRETE WITH WARRANTY (7 YEARS), AS PER PLAN - </t>
  </si>
  <si>
    <t xml:space="preserve">MOT-IR75-31.842 </t>
  </si>
  <si>
    <t xml:space="preserve">MER-US127-014.67 </t>
  </si>
  <si>
    <t xml:space="preserve">ASPHALT CONCRETE SURFACE COURSE, 9.5 MM, TYPE B (448) WITHSUPPLEMENT 1059 WARRANTY, AS PER PLAN - </t>
  </si>
  <si>
    <t>MIA-IR75-11.46</t>
  </si>
  <si>
    <t>DAR-SR127-24.04</t>
  </si>
  <si>
    <t>SHE-IR75-11-49/16.05</t>
  </si>
  <si>
    <t>FINE GRADED POLYMER ASPHALT CONCRETE, TYPE B WITH SUPPLEMENT 1059 WARRANTY</t>
  </si>
  <si>
    <t>SHE-IR75-16.05/20.55</t>
  </si>
  <si>
    <t>SPECIAL - MISC.: - EDGE LINE, LANE LINE, CHANNELIZING LINE (5 YEAR WARRANTY)</t>
  </si>
  <si>
    <t xml:space="preserve">ASD-US250-023.45 </t>
  </si>
  <si>
    <t>HIGH PERFORMANCE CONCRETE, FOR BRIDGE DECK WITH WARRANTY - (MIX 4)</t>
  </si>
  <si>
    <t xml:space="preserve">ASD-US30-09.484 </t>
  </si>
  <si>
    <t>Cracking / Disintegration</t>
  </si>
  <si>
    <t>ASD-US30-05.87L</t>
  </si>
  <si>
    <t>ASD-US30-05.87R</t>
  </si>
  <si>
    <t>ASD-US30-06.14</t>
  </si>
  <si>
    <t>ASD-US30-06.54</t>
  </si>
  <si>
    <t xml:space="preserve">EDGE LINE, LANE LINE, CHANNELIZING LINE (5 YEAR WARRANTY) - </t>
  </si>
  <si>
    <t xml:space="preserve">RIC-US30-011.56 </t>
  </si>
  <si>
    <t>WAY-USR30-9.26</t>
  </si>
  <si>
    <t>RIC-IR71-6.73</t>
  </si>
  <si>
    <t xml:space="preserve">LOR-SR57-018.16 </t>
  </si>
  <si>
    <t>Crack Seal</t>
  </si>
  <si>
    <t xml:space="preserve">WAY-IR71-000.00 </t>
  </si>
  <si>
    <t xml:space="preserve">CRACK SEALING WITH WARRANTY, TYPE II OR III - </t>
  </si>
  <si>
    <t xml:space="preserve">RIC-IR71-000.00 </t>
  </si>
  <si>
    <t>MED US-42 001.89</t>
  </si>
  <si>
    <t>ASPHALT CONCRETE (7 YEAR WARRANTY)</t>
  </si>
  <si>
    <t>Cracking/Disintegration / Flushing</t>
  </si>
  <si>
    <t xml:space="preserve">RIC-US30-003.46 </t>
  </si>
  <si>
    <t xml:space="preserve">CRA-SR103-009.92 </t>
  </si>
  <si>
    <t>none</t>
  </si>
  <si>
    <t xml:space="preserve">LOR-SR2-003.48 </t>
  </si>
  <si>
    <t xml:space="preserve">ASD-SR95-010.26 </t>
  </si>
  <si>
    <t>loss of aggregare</t>
  </si>
  <si>
    <t>apply chip seal to affected areas</t>
  </si>
  <si>
    <t xml:space="preserve">ASD-SR604-000.00 </t>
  </si>
  <si>
    <t xml:space="preserve">ASD-SR60-001.49 </t>
  </si>
  <si>
    <t>CRACK SEALING WITH WARRANTY, MISC.: - TYPE II OR TYPE III</t>
  </si>
  <si>
    <t>D03-MICRO-2004</t>
  </si>
  <si>
    <t>MICROSURFACING WITH WARRANTY, MULTIPLE COURSE</t>
  </si>
  <si>
    <t>D03-CHIP-2004</t>
  </si>
  <si>
    <t xml:space="preserve">ATB-SR11-024.62 </t>
  </si>
  <si>
    <t xml:space="preserve">1 month Prior to Warranty Expirartion </t>
  </si>
  <si>
    <t>0401536, Under Seven Hills Rd, ATB-SR11-024.62</t>
  </si>
  <si>
    <t>0401625, Under Plymouth Ridge Rd, ATB-SR11-025.14</t>
  </si>
  <si>
    <t xml:space="preserve">SUM-IR77-11.971 </t>
  </si>
  <si>
    <t>7702469, Under Killian Rd, SUM-IR77-07.44</t>
  </si>
  <si>
    <t xml:space="preserve">STA-IR77-05.938 </t>
  </si>
  <si>
    <t xml:space="preserve">SUM-IR76-24.799 </t>
  </si>
  <si>
    <t>350 MM PORTLAND CEMENT CONCRETE PAVEMENT (7 YEAR)</t>
  </si>
  <si>
    <t>Warranty Waived</t>
  </si>
  <si>
    <t>7706847, Over Eastwood Ave, SUM-IR76-28.533R</t>
  </si>
  <si>
    <t>NO WORK      7706693  Under Munroe Falls Rd</t>
  </si>
  <si>
    <t>NO WORK      7706723 Under Newton St</t>
  </si>
  <si>
    <t xml:space="preserve">POR-IR76-013.55 </t>
  </si>
  <si>
    <t>6702791 WB, Mainline Over Silver Creek, POR-IR76-015.78L</t>
  </si>
  <si>
    <t>6702821 EB , MainlineOver Silver Creek, POR-IR76-015.78R</t>
  </si>
  <si>
    <t>6702945        Slab Deck      Not Painted</t>
  </si>
  <si>
    <t>6703003        Slab Deck      Not Painted</t>
  </si>
  <si>
    <t>6703038        Culvert         Not Painted</t>
  </si>
  <si>
    <t>6703151        Slab Deck      Not Painted</t>
  </si>
  <si>
    <t>6703186        Slab Deck      Not Painted</t>
  </si>
  <si>
    <t xml:space="preserve">ATB-SR534-019.35 </t>
  </si>
  <si>
    <t>County-Route-Section</t>
  </si>
  <si>
    <t>1997-0120</t>
  </si>
  <si>
    <t>1997-0219</t>
  </si>
  <si>
    <t>1997-0339</t>
  </si>
  <si>
    <t>1997-0621</t>
  </si>
  <si>
    <t>1997-3000</t>
  </si>
  <si>
    <t>1998-0015</t>
  </si>
  <si>
    <t>1998-0434</t>
  </si>
  <si>
    <t xml:space="preserve">MED-SR301-04.184 </t>
  </si>
  <si>
    <t>1999-0582</t>
  </si>
  <si>
    <t>1999-0655</t>
  </si>
  <si>
    <t>1999-0656</t>
  </si>
  <si>
    <t>1999-0722</t>
  </si>
  <si>
    <t>1999-0763</t>
  </si>
  <si>
    <t>1999-0776</t>
  </si>
  <si>
    <t>1999-0777</t>
  </si>
  <si>
    <t>1999-3000</t>
  </si>
  <si>
    <t>1999-5028</t>
  </si>
  <si>
    <t>2000-0004</t>
  </si>
  <si>
    <t>2000-0017</t>
  </si>
  <si>
    <t>2000-0023</t>
  </si>
  <si>
    <t>2000-0027</t>
  </si>
  <si>
    <t>2000-0028</t>
  </si>
  <si>
    <t>2000-0037</t>
  </si>
  <si>
    <t>2000-0039</t>
  </si>
  <si>
    <t>2000-0059</t>
  </si>
  <si>
    <t>2000-0061</t>
  </si>
  <si>
    <t>2000-0067</t>
  </si>
  <si>
    <t>2000-0075</t>
  </si>
  <si>
    <t>2000-0079</t>
  </si>
  <si>
    <t>2000-0091</t>
  </si>
  <si>
    <t>2000-0106</t>
  </si>
  <si>
    <t>2000-0109</t>
  </si>
  <si>
    <t>2000-0111</t>
  </si>
  <si>
    <t>2000-0112</t>
  </si>
  <si>
    <t>2000-0114</t>
  </si>
  <si>
    <t>2000-0116</t>
  </si>
  <si>
    <t>2000-0118</t>
  </si>
  <si>
    <t>2000-0119</t>
  </si>
  <si>
    <t>2000-0136</t>
  </si>
  <si>
    <t>2000-0138</t>
  </si>
  <si>
    <t>2000-0150</t>
  </si>
  <si>
    <t>2000-0151</t>
  </si>
  <si>
    <t>2000-0154</t>
  </si>
  <si>
    <t>2000-0165</t>
  </si>
  <si>
    <t>2000-0172</t>
  </si>
  <si>
    <t>2000-0175</t>
  </si>
  <si>
    <t>2000-0184</t>
  </si>
  <si>
    <t>2000-0188</t>
  </si>
  <si>
    <t>2000-0193</t>
  </si>
  <si>
    <t>2000-0194</t>
  </si>
  <si>
    <t>2000-0197</t>
  </si>
  <si>
    <t>2000-0206</t>
  </si>
  <si>
    <t>2000-0217</t>
  </si>
  <si>
    <t>2000-0223</t>
  </si>
  <si>
    <t>2000-0228</t>
  </si>
  <si>
    <t>2000-0229</t>
  </si>
  <si>
    <t>2000-0232</t>
  </si>
  <si>
    <t>2000-0236</t>
  </si>
  <si>
    <t>2000-0237</t>
  </si>
  <si>
    <t>2000-0239</t>
  </si>
  <si>
    <t>2000-0242</t>
  </si>
  <si>
    <t>2000-0248</t>
  </si>
  <si>
    <t>2000-0251</t>
  </si>
  <si>
    <t>2000-0257</t>
  </si>
  <si>
    <t>2000-0263</t>
  </si>
  <si>
    <t>2000-0273</t>
  </si>
  <si>
    <t>2000-0274</t>
  </si>
  <si>
    <t>2000-0279</t>
  </si>
  <si>
    <t>2000-0284</t>
  </si>
  <si>
    <t xml:space="preserve">SPECIAL - ASPHALT PAVEMENT (5 YEAR WARRANTY) - </t>
  </si>
  <si>
    <t>HAM-IR71-011.08</t>
  </si>
  <si>
    <t>BUT-SR4-22.61</t>
  </si>
  <si>
    <t xml:space="preserve">BUT-SR4-000.40 </t>
  </si>
  <si>
    <t>0900516 BUT-SR122D-000.59L</t>
  </si>
  <si>
    <t>0900540 BUT-SR122D-000.64L</t>
  </si>
  <si>
    <t>0902365 BUT-SR128-08.58</t>
  </si>
  <si>
    <t>0902349 BUT-SR4B-000.40</t>
  </si>
  <si>
    <t>0903159 BUT-SR4B-001.91</t>
  </si>
  <si>
    <t xml:space="preserve">HAM-IR275-032.27 </t>
  </si>
  <si>
    <t xml:space="preserve">PRE-US127-010.51 </t>
  </si>
  <si>
    <t xml:space="preserve">HAM-SR128-010.06 </t>
  </si>
  <si>
    <t>BUT-127-17.21</t>
  </si>
  <si>
    <t xml:space="preserve">GRE-IR675-010.25 </t>
  </si>
  <si>
    <t>2903792, GRE-IR675-010.25L</t>
  </si>
  <si>
    <t>3903806, GRE-IR675-010.25R</t>
  </si>
  <si>
    <t>2904438, GRE-IR675-017.53L</t>
  </si>
  <si>
    <t>2904446, GRE-IR675-017.53R</t>
  </si>
  <si>
    <t xml:space="preserve">BUT-SR73-004.44 </t>
  </si>
  <si>
    <t>CLE-275-13.79</t>
  </si>
  <si>
    <t xml:space="preserve">SCI-SR335-003.78 </t>
  </si>
  <si>
    <t xml:space="preserve">BRO-US62-31.640 </t>
  </si>
  <si>
    <t xml:space="preserve">SCI-US23-000.00 </t>
  </si>
  <si>
    <t xml:space="preserve">ADA-SR73-16.320 </t>
  </si>
  <si>
    <t>Adams-73-10.17</t>
  </si>
  <si>
    <t>Adams-73-12.03</t>
  </si>
  <si>
    <t>Adams-73-13.25</t>
  </si>
  <si>
    <t xml:space="preserve">HIG-SR753-00.140 </t>
  </si>
  <si>
    <t>Hig-753-0.17</t>
  </si>
  <si>
    <t xml:space="preserve">ROS-SR159-000.42 </t>
  </si>
  <si>
    <t>HIGH PERFORMANCE CONCRETE, FOR BRIDGE DECK WITH WARRANTY - (DECK AND DIAPHRAGM)</t>
  </si>
  <si>
    <t>Ross-159-0.43</t>
  </si>
  <si>
    <t xml:space="preserve">JAC-SR279-000.71 </t>
  </si>
  <si>
    <t>Jack-279-0.73</t>
  </si>
  <si>
    <t>Jack-279-2.11</t>
  </si>
  <si>
    <t xml:space="preserve">HIG-SR28-14.045 </t>
  </si>
  <si>
    <t>Hig-28-8.74</t>
  </si>
  <si>
    <t xml:space="preserve">HIG-SR131-06.190 </t>
  </si>
  <si>
    <t>Minor Cracking</t>
  </si>
  <si>
    <t>Hig-131-3.85</t>
  </si>
  <si>
    <t xml:space="preserve">SCI-US52-32.686 </t>
  </si>
  <si>
    <t>Rust showing, inadaquate surface prep</t>
  </si>
  <si>
    <t>SCI-52-20.32</t>
  </si>
  <si>
    <t>HIGH PERFORMANCE CONCRETE, FOR BRIDGE DECK WITH WARRANTY - (INCLUDING END DIAPHRAGM)</t>
  </si>
  <si>
    <t>Sci-52-2032</t>
  </si>
  <si>
    <t>JAC-35-13.23</t>
  </si>
  <si>
    <t xml:space="preserve">ASPHALT CONCRETE SURFACE COURSE, 12.5MM, TYPE A (446) WITH SUPPLEMENT 1059 WARRANTY - </t>
  </si>
  <si>
    <t xml:space="preserve">JAC-SR32-27.631 </t>
  </si>
  <si>
    <t>Jack-32-16.58</t>
  </si>
  <si>
    <t xml:space="preserve">BRO-SR763-16.036 </t>
  </si>
  <si>
    <t>Bro-763-9.98</t>
  </si>
  <si>
    <t xml:space="preserve">ROS-US23-000.00 </t>
  </si>
  <si>
    <t>ROS-207-0.00</t>
  </si>
  <si>
    <t>SCI-US23-5.51</t>
  </si>
  <si>
    <t>minor cracking</t>
  </si>
  <si>
    <t xml:space="preserve">ADA-SR41-000.00 </t>
  </si>
  <si>
    <t>EDGE LINE, CENTER LINE (3 YEAR WARRANTY) - 20% REDUCTION</t>
  </si>
  <si>
    <t xml:space="preserve">EDGE LINE, LANE LINE, CENTER LANE (3 YEAR WARRANTY) - </t>
  </si>
  <si>
    <t xml:space="preserve">BRO-SR774-000.00 </t>
  </si>
  <si>
    <t>ROS-SR159-0.00</t>
  </si>
  <si>
    <t>Rust showing, uncoated sections</t>
  </si>
  <si>
    <t>Ross-159-3.24-L</t>
  </si>
  <si>
    <t>Ross-159-3.13-L</t>
  </si>
  <si>
    <t>Ross-159-3.13-R</t>
  </si>
  <si>
    <t>LAW-SR7-7.25</t>
  </si>
  <si>
    <t>Law-7-8.40 -R</t>
  </si>
  <si>
    <t>Law-7-8.91-R</t>
  </si>
  <si>
    <t>Ross-35-25.84</t>
  </si>
  <si>
    <t xml:space="preserve">HIG-US62-025.43 </t>
  </si>
  <si>
    <t>SCI-23-2.28</t>
  </si>
  <si>
    <t>ROS-104-8.64</t>
  </si>
  <si>
    <t>LAW-US52-11.85</t>
  </si>
  <si>
    <t xml:space="preserve">ASPHALT CONCRETE COURSE WITH SUPPLEMENT 1059 WARRANTY - </t>
  </si>
  <si>
    <t>PIK-23-3.50</t>
  </si>
  <si>
    <t>ASPHALT CONCRETE SURFACE COURSE, 12.5 MM, TYPE A (446) WITH SUPPLEMENT 1059 WARRANTY</t>
  </si>
  <si>
    <t>ROS-23-16.34</t>
  </si>
  <si>
    <t>ROS-23-1.56 &amp; ROS-35-22.65</t>
  </si>
  <si>
    <t xml:space="preserve">ROS-US35-010.20 </t>
  </si>
  <si>
    <t>SCI-US52-31.98</t>
  </si>
  <si>
    <t>SCI-SR348-0.00</t>
  </si>
  <si>
    <t>PIK-US23-5.23</t>
  </si>
  <si>
    <t>PIK-220-9.70</t>
  </si>
  <si>
    <t>MICRO-SURFACING WITH WARRANTY</t>
  </si>
  <si>
    <t>JAC-233-0.00</t>
  </si>
  <si>
    <t xml:space="preserve">DOUBLE CHIP SEAL WITH WARRANTY - </t>
  </si>
  <si>
    <t xml:space="preserve">MRG-SR669-00.209 </t>
  </si>
  <si>
    <t xml:space="preserve">MEG-SR124-012.52 </t>
  </si>
  <si>
    <t xml:space="preserve">MOE-SR800-35.170 </t>
  </si>
  <si>
    <t xml:space="preserve">EDGE LINE, CENTER LINE LANE LINE (5 YEAR WARRANTY) - </t>
  </si>
  <si>
    <t xml:space="preserve">NOB-SR821-007.86 </t>
  </si>
  <si>
    <t xml:space="preserve">NOB-SR78-09.185 </t>
  </si>
  <si>
    <t xml:space="preserve">MOE-SR7-34.129 </t>
  </si>
  <si>
    <t xml:space="preserve">WAS-IR77-006.59 </t>
  </si>
  <si>
    <t xml:space="preserve">11" PORTLAND CEMENT CONCRETE PAVEMENT (7 YEAR WARRANTY) - </t>
  </si>
  <si>
    <t>Non</t>
  </si>
  <si>
    <t>xxxxxx</t>
  </si>
  <si>
    <t xml:space="preserve">by central off. </t>
  </si>
  <si>
    <t xml:space="preserve">not a warranty item </t>
  </si>
  <si>
    <t>bid option contract</t>
  </si>
  <si>
    <t>4/29 &amp; 4/30 2006</t>
  </si>
  <si>
    <t>project notes there is spalling on deck will look at in spring of 06. final inspection was not done until 11-21-05</t>
  </si>
  <si>
    <t xml:space="preserve">8" PORTLAND CEMENT CONCRETE PAVEMENT (7 YEAR WARRANTY) - </t>
  </si>
  <si>
    <t>Corner cracks/Pop-outs</t>
  </si>
  <si>
    <t>None Required</t>
  </si>
  <si>
    <t xml:space="preserve">EDGE LINE, LANE LINE (5 YEAR WARRANTY) - </t>
  </si>
  <si>
    <t xml:space="preserve">ATH-US33-30.981 </t>
  </si>
  <si>
    <t xml:space="preserve">225 MM PORTLAND CEMENT CONCRETE PAVEMENT(7 YEAR WARRANTY) - </t>
  </si>
  <si>
    <t>FRA SR 161/I 270-25.9/40.2</t>
  </si>
  <si>
    <t>HIGH PERFORMSNCE CONCRETE FOR STRUCTURE 26748L  161</t>
  </si>
  <si>
    <t>HIGH PERFORMANCE CONCRETE FOR STRUCTURE 49107L  270</t>
  </si>
  <si>
    <t>HIGH PERFORMANCE CONCRETE FOR STRUCTURE 49037  270</t>
  </si>
  <si>
    <t>HIGH PERFORMANCE CONCRETE FOR STRUCTURE 49058  270</t>
  </si>
  <si>
    <t>HIGH PERFORMANCE CONCRETE FOR STRUCTURE  49252  270</t>
  </si>
  <si>
    <t>SPECIAL - HIGH PERFORMANCE CONCRETE WITH WARRANTY - , 7 YEAR, BRIDGE DECK, AS PER SS894</t>
  </si>
  <si>
    <t xml:space="preserve">WYA-US23-000.00 </t>
  </si>
  <si>
    <t xml:space="preserve">ASPHALT CONCRETE SURFACE COURSE, 12.5 MM, TYPE A (446)WITH SUPPLEMENT 1059 WARRANTY - </t>
  </si>
  <si>
    <t xml:space="preserve">WYA-US23-12.429 </t>
  </si>
  <si>
    <t xml:space="preserve">HAN-IR75-024.02 </t>
  </si>
  <si>
    <t>Traffic</t>
  </si>
  <si>
    <t xml:space="preserve">SEN-SR67-002.33 </t>
  </si>
  <si>
    <t xml:space="preserve">EDGE LINE, CENTER LINE (5 YEAR WARRANTY) - </t>
  </si>
  <si>
    <t>Voided</t>
  </si>
  <si>
    <t xml:space="preserve">WIL-US6-000.00 </t>
  </si>
  <si>
    <t xml:space="preserve">WIL-SR49-002.05 </t>
  </si>
  <si>
    <t xml:space="preserve">SAN-US20-026.53 </t>
  </si>
  <si>
    <t>ASPHALT CONCRETE (5 YEAR WARRANTY) - , 3-1/4"</t>
  </si>
  <si>
    <t>Cracking</t>
  </si>
  <si>
    <t>Crack Sealing as per SS 825</t>
  </si>
  <si>
    <t xml:space="preserve">OTT-SR53-011.83 </t>
  </si>
  <si>
    <t xml:space="preserve">EDGE LINE, LANE LINE, CENTER LINE (5 YEAR WARRANTY) - </t>
  </si>
  <si>
    <t>MICRO-SILICA MODIFIED CONCRETE OVERLAY USINGHYDRO-DEMOLITION WITH WARRANTY - (1 1/4" THICK)</t>
  </si>
  <si>
    <t>1 month Prior to Warranty Expirartion (Apr 2004)</t>
  </si>
  <si>
    <t xml:space="preserve">FUL-US20-010.86 </t>
  </si>
  <si>
    <t xml:space="preserve">LUC-US20-009.54 </t>
  </si>
  <si>
    <t>1 month Prior to Warranty Expiration (July 2006)</t>
  </si>
  <si>
    <t xml:space="preserve">WOO-IR280-003.85 </t>
  </si>
  <si>
    <t>HEN-SR6-10.64</t>
  </si>
  <si>
    <t xml:space="preserve">MICRO-SILICA MODIFIED CONCRETE OVERLAY USINGHYDRO-DEMOLITION WITH WARRANTY </t>
  </si>
  <si>
    <t xml:space="preserve">WOO-IR75-019.92 </t>
  </si>
  <si>
    <t>Crackings</t>
  </si>
  <si>
    <t xml:space="preserve">WOO-IR475-000.00 </t>
  </si>
  <si>
    <t xml:space="preserve">SAN-US6-014.76 </t>
  </si>
  <si>
    <t>1 month Prior to Warranty Expirartion (Oct 2005)</t>
  </si>
  <si>
    <t>By  Central Office</t>
  </si>
  <si>
    <t>Paint peeling / Rust</t>
  </si>
  <si>
    <t>Repair Paint</t>
  </si>
  <si>
    <t xml:space="preserve">SAN-US20-021.31 </t>
  </si>
  <si>
    <t xml:space="preserve">LUC-IR75-001.99 </t>
  </si>
  <si>
    <t>1 month Prior to Warranty Expirartion (Dec. 2005)</t>
  </si>
  <si>
    <t>Microsurf</t>
  </si>
  <si>
    <t xml:space="preserve">OTT-SR2-023.41 </t>
  </si>
  <si>
    <t xml:space="preserve">MICROSURFACING WITH WARRANTY, MULTIPLE COURSE - </t>
  </si>
  <si>
    <t>Warranty Start Date</t>
  </si>
  <si>
    <t>Warranty End Date</t>
  </si>
  <si>
    <t xml:space="preserve">LANE LINE (3 YEAR WARRANTY)                                                                                             </t>
  </si>
  <si>
    <t xml:space="preserve">CHANNELIZING LINE                                                                                                       </t>
  </si>
  <si>
    <t xml:space="preserve">EDGE LINE                                                                                                               </t>
  </si>
  <si>
    <t xml:space="preserve">LANE LINE                                                                                                               </t>
  </si>
  <si>
    <t xml:space="preserve">CHANNELIZING LINE (3 YEAR WARRANTY)                                                                                     </t>
  </si>
  <si>
    <t xml:space="preserve">HIGH PERFORMANCE CONCRETE, FOR BRIDGE DECK WITH WARRANTY                                                                </t>
  </si>
  <si>
    <t>2002-3008</t>
  </si>
  <si>
    <t>2002-8005</t>
  </si>
  <si>
    <t>2003-0001</t>
  </si>
  <si>
    <t>2003-0004</t>
  </si>
  <si>
    <t xml:space="preserve">ATB-IR90-0000.0 </t>
  </si>
  <si>
    <t>2003-0046</t>
  </si>
  <si>
    <t>2003-0061</t>
  </si>
  <si>
    <t>2003-0080</t>
  </si>
  <si>
    <t>2003-0091</t>
  </si>
  <si>
    <t>2003-0100</t>
  </si>
  <si>
    <t>2003-0107</t>
  </si>
  <si>
    <t>2003-0117</t>
  </si>
  <si>
    <t>2003-0118</t>
  </si>
  <si>
    <t xml:space="preserve">POR-SR43-008.14 </t>
  </si>
  <si>
    <t>2003-0119</t>
  </si>
  <si>
    <t>2003-0122</t>
  </si>
  <si>
    <t>2003-0142</t>
  </si>
  <si>
    <t>2003-0154</t>
  </si>
  <si>
    <t>2003-0207</t>
  </si>
  <si>
    <t>2003-0260</t>
  </si>
  <si>
    <t xml:space="preserve">HAM-US22-011.40 </t>
  </si>
  <si>
    <t>2003-0268</t>
  </si>
  <si>
    <t>2003-0285</t>
  </si>
  <si>
    <t xml:space="preserve">LAW-SR7-007.25 </t>
  </si>
  <si>
    <t>2003-0326</t>
  </si>
  <si>
    <t xml:space="preserve">CAR-SR39-010.23 </t>
  </si>
  <si>
    <t>2003-0333</t>
  </si>
  <si>
    <t xml:space="preserve">STA-IR77-009.46 </t>
  </si>
  <si>
    <t>2003-0338</t>
  </si>
  <si>
    <t xml:space="preserve">SHE-IR75-011.49 </t>
  </si>
  <si>
    <t>2003-0339</t>
  </si>
  <si>
    <t xml:space="preserve">SHE-IR75-016.05 </t>
  </si>
  <si>
    <t>2003-0342</t>
  </si>
  <si>
    <t xml:space="preserve">AUG-IR75-000.00 </t>
  </si>
  <si>
    <t>2003-0351</t>
  </si>
  <si>
    <t xml:space="preserve">D03-SR0-000000 </t>
  </si>
  <si>
    <t>2003-0352</t>
  </si>
  <si>
    <t xml:space="preserve">D03-VA0-000000 </t>
  </si>
  <si>
    <t>2003-0398</t>
  </si>
  <si>
    <t xml:space="preserve">SCI-SR348-000.00 </t>
  </si>
  <si>
    <t>2003-0407</t>
  </si>
  <si>
    <t xml:space="preserve">SCI-US52-031.89 </t>
  </si>
  <si>
    <t>2003-0453</t>
  </si>
  <si>
    <t xml:space="preserve">D02-VA0-000000 </t>
  </si>
  <si>
    <t>2003-0456</t>
  </si>
  <si>
    <t xml:space="preserve">TUS-IR77-020.73 </t>
  </si>
  <si>
    <t xml:space="preserve">FRA-IR270-000.60 </t>
  </si>
  <si>
    <t>2003-0464</t>
  </si>
  <si>
    <t xml:space="preserve">MAH-IR76-003.08 </t>
  </si>
  <si>
    <t>2003-0465</t>
  </si>
  <si>
    <t xml:space="preserve">RIC-IR71-006.39 </t>
  </si>
  <si>
    <t>2003-0476</t>
  </si>
  <si>
    <t xml:space="preserve">SAN-US6-014.61 </t>
  </si>
  <si>
    <t>2003-0479</t>
  </si>
  <si>
    <t>2003-0494</t>
  </si>
  <si>
    <t xml:space="preserve">HOC-US33-000.00 </t>
  </si>
  <si>
    <t>2003-0496</t>
  </si>
  <si>
    <t xml:space="preserve">SAN-US20-000.02 </t>
  </si>
  <si>
    <t>2003-0509</t>
  </si>
  <si>
    <t xml:space="preserve">BUT-SR129-014.25 </t>
  </si>
  <si>
    <t>2003-0511</t>
  </si>
  <si>
    <t xml:space="preserve">TRU-SR82-025.24 </t>
  </si>
  <si>
    <t>2003-0534</t>
  </si>
  <si>
    <t xml:space="preserve">POR-IR76-009.50 </t>
  </si>
  <si>
    <t>2003-0536</t>
  </si>
  <si>
    <t xml:space="preserve">MOT-SR4-019.14 </t>
  </si>
  <si>
    <t>2003-0543</t>
  </si>
  <si>
    <t xml:space="preserve">LIC-IR70-015.74 </t>
  </si>
  <si>
    <t>2003-0565</t>
  </si>
  <si>
    <t xml:space="preserve">LIC-US40-012.63 </t>
  </si>
  <si>
    <t>2003-0569</t>
  </si>
  <si>
    <t xml:space="preserve">WYA-US23-010.24 </t>
  </si>
  <si>
    <t>2003-0580</t>
  </si>
  <si>
    <t xml:space="preserve">PIK-US23-005.27 </t>
  </si>
  <si>
    <t>2003-0588</t>
  </si>
  <si>
    <t xml:space="preserve">GUE-SR723-000.38 </t>
  </si>
  <si>
    <t>2003-0608</t>
  </si>
  <si>
    <t xml:space="preserve">SCI-US52-015.50 </t>
  </si>
  <si>
    <t>2004-0002</t>
  </si>
  <si>
    <t xml:space="preserve">ATB-US20-002.01 </t>
  </si>
  <si>
    <t>2004-0010</t>
  </si>
  <si>
    <t xml:space="preserve">LAW-US52-011.85 </t>
  </si>
  <si>
    <t>2004-0012</t>
  </si>
  <si>
    <t xml:space="preserve">MER-SR29-013.32 </t>
  </si>
  <si>
    <t>2004-0035</t>
  </si>
  <si>
    <t xml:space="preserve">JAC-SR233-000.14 </t>
  </si>
  <si>
    <t>2004-0038</t>
  </si>
  <si>
    <t xml:space="preserve">PIK-SR220-009.70 </t>
  </si>
  <si>
    <t>2004-0044</t>
  </si>
  <si>
    <t xml:space="preserve">WAY-US30-011.86 </t>
  </si>
  <si>
    <t>2004-0047</t>
  </si>
  <si>
    <t xml:space="preserve">D04-VA0-000000 </t>
  </si>
  <si>
    <t>2004-0061</t>
  </si>
  <si>
    <t>2004-0082</t>
  </si>
  <si>
    <t xml:space="preserve">WAY-US30-009.18 </t>
  </si>
  <si>
    <t xml:space="preserve">FRA-SR161-25.900 </t>
  </si>
  <si>
    <t>2004-0164</t>
  </si>
  <si>
    <t xml:space="preserve">BUT-SR4-022.59 </t>
  </si>
  <si>
    <t xml:space="preserve">D06-VA0-000000 </t>
  </si>
  <si>
    <t>2004-0231</t>
  </si>
  <si>
    <t xml:space="preserve">MUS-IR70-000.76 </t>
  </si>
  <si>
    <t>2004-0240</t>
  </si>
  <si>
    <t xml:space="preserve">LOG-US33-010.71 </t>
  </si>
  <si>
    <t>2004-0243</t>
  </si>
  <si>
    <t xml:space="preserve">MOT-IR75-000.00 </t>
  </si>
  <si>
    <t xml:space="preserve">CLA-IR70-025.11 </t>
  </si>
  <si>
    <t>2004-0302</t>
  </si>
  <si>
    <t xml:space="preserve">MAH-IR680-009.92 </t>
  </si>
  <si>
    <t>2004-0350</t>
  </si>
  <si>
    <t xml:space="preserve">STA-IR77-017.93 </t>
  </si>
  <si>
    <t>2004-0353</t>
  </si>
  <si>
    <t xml:space="preserve">COS-US36-007.01 </t>
  </si>
  <si>
    <t xml:space="preserve">DEL-US36-016.57 </t>
  </si>
  <si>
    <t xml:space="preserve">D06-VA0-000.00 </t>
  </si>
  <si>
    <t>2004-0364</t>
  </si>
  <si>
    <t xml:space="preserve">MOT-IR75-003.77 </t>
  </si>
  <si>
    <t>2004-0376</t>
  </si>
  <si>
    <t>HIGH PERFORMANCE CONCRETE, FOR BRIDGE DECK WITH WARRANTY - westbound</t>
  </si>
  <si>
    <t>SUM IR 77 24.19</t>
  </si>
  <si>
    <t>SFN  7704194   SUM 77  25.13 R   10/29/02</t>
  </si>
  <si>
    <t>SFN  7704186  SUM 77  25.13 L   6/10/03</t>
  </si>
  <si>
    <t>SUM IR-77   29.515</t>
  </si>
  <si>
    <t>SFN 7703880  White Pond    SLM 18.34</t>
  </si>
  <si>
    <t>MAH IR-76  00.86</t>
  </si>
  <si>
    <t>SFN 5002702    Lake Milton    SLM 00.91 L</t>
  </si>
  <si>
    <t>SFN 5002737    Lake Milton    SLM 00.91 R</t>
  </si>
  <si>
    <t xml:space="preserve">STA-IR77-17.61 </t>
  </si>
  <si>
    <t>SFN 7604718      STA-77-1725     Warr Dat 8-16-02</t>
  </si>
  <si>
    <t>SFN  7604807 STA-77-18.53R  Warr Dat  11/5/03</t>
  </si>
  <si>
    <t>SFN  7604777 STA-77-18.53L  Warr Dat  10/7/03</t>
  </si>
  <si>
    <t>SFN 7702108   SUM IR-77 00.54  Warr Dat  11/5/03</t>
  </si>
  <si>
    <t xml:space="preserve">MAH-US224-000.08 </t>
  </si>
  <si>
    <t>SFN  5004535   Berlin Lake     SLM  0.10</t>
  </si>
  <si>
    <t xml:space="preserve">TRU-SR-5-06.45 </t>
  </si>
  <si>
    <t>SFN 7800908   TRU SR 5 12.26 R  5/14/03</t>
  </si>
  <si>
    <t>SFN 7800878   TRU SR 5 12.26 L  7/14/03</t>
  </si>
  <si>
    <t>SFN  5000807    SR11 SB Over IR 80 EB</t>
  </si>
  <si>
    <t>SFN  5000815        SR11 NB Ramp Over 11SB</t>
  </si>
  <si>
    <t>SFN 5000823    SR 11 Ramp Under  IR680 WB</t>
  </si>
  <si>
    <t>Overlay</t>
  </si>
  <si>
    <t>7803303   Under Salt Springs Rd   (7/29/01)</t>
  </si>
  <si>
    <t>7803516   Pedestrian Walk   (8/19/01)</t>
  </si>
  <si>
    <t xml:space="preserve">7803575   Under Moser Rd   (8/22/01) </t>
  </si>
  <si>
    <t>7804237  Ramp Over Yankee Run  (9/13/01)</t>
  </si>
  <si>
    <t xml:space="preserve">7804261   WB Over Yankee Run  (9/6/01) </t>
  </si>
  <si>
    <t>7804296   EB  Over Yankee Run  (9/5/01)</t>
  </si>
  <si>
    <t xml:space="preserve">7804326 WB   Over SR 7, US 62  (8/31/01) </t>
  </si>
  <si>
    <t>7804350 EB    Over SR 7, US 62  (8/31/01)</t>
  </si>
  <si>
    <t xml:space="preserve">7804415   Under Penn Central RR  (10/4/01) </t>
  </si>
  <si>
    <t>7804474   WB Over Erie RR   (9/23/01)</t>
  </si>
  <si>
    <t>7804504   EB Mainline over Erie RR  (9/16/01)</t>
  </si>
  <si>
    <t>7804539  Under Price Shaffer Rd  (10/01/01)</t>
  </si>
  <si>
    <t>SFN  '0401382         Over Carson Rd,       ATB-SR11-023.33L</t>
  </si>
  <si>
    <t>POR IR-76  1.09</t>
  </si>
  <si>
    <t>14" PORTLAND CEMENT CONCRETE PAVEMENT     (7 YEAR)</t>
  </si>
  <si>
    <t>ATB IR-90  19.56</t>
  </si>
  <si>
    <t xml:space="preserve">SFN  0404446    ATB-90-2172R        10-29-2003  </t>
  </si>
  <si>
    <t xml:space="preserve">SFN  0404470  ATB-90-2172L      11-3-2003  </t>
  </si>
  <si>
    <t>STA  US-30  29.58</t>
  </si>
  <si>
    <t>POR  SR-82  10.67</t>
  </si>
  <si>
    <t>SFN  6703364    Cuyahoga River POR 82  10.67</t>
  </si>
  <si>
    <t>TRU  SR-45  20.18</t>
  </si>
  <si>
    <t>SFN  7802285   TRU  SR 45 20.18</t>
  </si>
  <si>
    <t>STA  IR-77  12.76</t>
  </si>
  <si>
    <t>SUM  SR-21  0.26</t>
  </si>
  <si>
    <t>SFN 7701144  SUM SR 21 0.28 R  11/3/03</t>
  </si>
  <si>
    <t>SFN 7701055   SUM SR 21 0.28 L  11/3/03</t>
  </si>
  <si>
    <t>SFN 7710895 SUM SR 585 0.61   9/30/03</t>
  </si>
  <si>
    <t>ATB  SR-11   25.16</t>
  </si>
  <si>
    <t>SFN 0401684  Ashtabula River ATB SR-11 25.16L</t>
  </si>
  <si>
    <t>SFN 0401714  Ashtabula River ATB SR-11 25.16R</t>
  </si>
  <si>
    <t>SUM  IR-77   15.47</t>
  </si>
  <si>
    <t>SUM SR-21   0.26</t>
  </si>
  <si>
    <t>SFN  7701233  SUM-21-01.79 R  9/12/2003</t>
  </si>
  <si>
    <t>ATB  IR-90  0.00</t>
  </si>
  <si>
    <t>POR SR-43  8.14</t>
  </si>
  <si>
    <t>POR-43-2188</t>
  </si>
  <si>
    <t>STA IR-77   9.46</t>
  </si>
  <si>
    <t>MAH  IR-76  3.08</t>
  </si>
  <si>
    <t>TRU SR 82  25.24</t>
  </si>
  <si>
    <t>SFN  7804806 
TRU-82-25.24 L</t>
  </si>
  <si>
    <t>SFN  7804830 
TRU-82-25.24 R</t>
  </si>
  <si>
    <t>SFN  7804865 
TRU-82-25.42 L</t>
  </si>
  <si>
    <t>SFN  7804954 
TRU-82-25.42 R</t>
  </si>
  <si>
    <t>SFN  7804989 
TRU-82-25.47 L</t>
  </si>
  <si>
    <t>SFN  7805012 
TRU-82-25.47 R</t>
  </si>
  <si>
    <t>SFN  7805047 
TRU-82-29.62</t>
  </si>
  <si>
    <t>POR IR-76  9.50</t>
  </si>
  <si>
    <t>SFN 402648</t>
  </si>
  <si>
    <t>ATB  US-20 2.01</t>
  </si>
  <si>
    <t xml:space="preserve">SFN 0402087    ATB-20-3.26 </t>
  </si>
  <si>
    <t>MAH 680  6.61</t>
  </si>
  <si>
    <t>MICROSURFACING W/WARRANTY,SINGLE</t>
  </si>
  <si>
    <t>MAH 680  9.92</t>
  </si>
  <si>
    <t>SFN 5007615    MAH  680  9.92         Under Thalia Ave</t>
  </si>
  <si>
    <t>STA IR 77  17.93</t>
  </si>
  <si>
    <t>SUM IR 77  1.40</t>
  </si>
  <si>
    <t>TRU   SR 5  12.50</t>
  </si>
  <si>
    <t xml:space="preserve">SFN  7800967   TRU-5-1393 L    5/11/ 2005 </t>
  </si>
  <si>
    <t xml:space="preserve">SFN  7800991   TRU-5-1393 R    11/7/ 2005 </t>
  </si>
  <si>
    <t xml:space="preserve">SFN  7801025   TRU-5-1411 L    5/11/ 2005 </t>
  </si>
  <si>
    <t xml:space="preserve">SFN  7801084   TRU-5-1411 R    11/7/ 2005 </t>
  </si>
  <si>
    <t>ATB  IR 90  3.70</t>
  </si>
  <si>
    <t>STA  SR 183  3.26</t>
  </si>
  <si>
    <t>SFN 7605609      STA 183  0326</t>
  </si>
  <si>
    <t>SUM  IR 271  8.02</t>
  </si>
  <si>
    <t>Some cracking</t>
  </si>
  <si>
    <t>Crack repair</t>
  </si>
  <si>
    <t>Some contractor  applied crack sealing</t>
  </si>
  <si>
    <t>Contractor applied crack sealing</t>
  </si>
  <si>
    <t>Crack sealing</t>
  </si>
  <si>
    <t>Non Performed by Change Order</t>
  </si>
  <si>
    <t xml:space="preserve">ADA-SR73-19.240 </t>
  </si>
  <si>
    <t xml:space="preserve">ADA-SR73-21.300 </t>
  </si>
  <si>
    <t>Minor Scaling</t>
  </si>
  <si>
    <t>Sandblast and Seal</t>
  </si>
  <si>
    <t>7/20/2004 (by District)</t>
  </si>
  <si>
    <t>4/28/2005 (by Central Office)</t>
  </si>
  <si>
    <t>Cross frames light in paint. Not cleaned or painted between bottom of angle and top of bottom flange and between top of angles and bottom of deck. Edges of flanges and bottom moment plates showing signs of rust stains. Bottom of moment plate at pier bearings showing signs of rust. Areas noted where slivers not ground showing signs of rust and painting over grit. Warranty demand letter sent out by Division of Construction Management 3-30-05.</t>
  </si>
  <si>
    <t>Law-775-00.81</t>
  </si>
  <si>
    <t xml:space="preserve">Rutting noted in 4/13 review. Contractor adviced. DRT to review in fall prior to warranty end date. </t>
  </si>
  <si>
    <t>ASPHALT CONCRETE SURFACE COURSE, 12.5MM, TYPE A (446)</t>
  </si>
  <si>
    <t>SINGLE CHIP SEAL WITH WARRANTY</t>
  </si>
  <si>
    <t xml:space="preserve">880 - ASPHALT CONCRETE (7 YEAR WARRANTY)  </t>
  </si>
  <si>
    <t>JAC-32-17.41</t>
  </si>
  <si>
    <t xml:space="preserve">ASPHALT CONCRETE SURFACE COURSE, 12.5MM, TYPE A (446) WITH SUPPLEMENT 1059 WARRANTY </t>
  </si>
  <si>
    <t>ROS-23-9.36</t>
  </si>
  <si>
    <t>ASHPHALT CONCRETE SURFACE COURSE, 12.5 MM,TYPE A (446) WITH SUPPLEMENT 1059 WARRANTY</t>
  </si>
  <si>
    <t>LAW-141-16.37</t>
  </si>
  <si>
    <t>SCI-772-0.00</t>
  </si>
  <si>
    <t>PIK-772-0.00</t>
  </si>
  <si>
    <t>BRO-32-11.11</t>
  </si>
  <si>
    <t>MICRO-RESURFACING WITH WARRANTY</t>
  </si>
  <si>
    <t>ROS-207-1.63</t>
  </si>
  <si>
    <t>ROS-207-0.85</t>
  </si>
  <si>
    <t>ROS-207-0.24</t>
  </si>
  <si>
    <t>ROS-772-0.00</t>
  </si>
  <si>
    <t>Map cracking</t>
  </si>
  <si>
    <t>Seal cracks</t>
  </si>
  <si>
    <t>Contractor notified of distress and required remedial action</t>
  </si>
  <si>
    <t>Slight scaling on FAI-33-2092R</t>
  </si>
  <si>
    <t>FAI-33-2092R</t>
  </si>
  <si>
    <t>FAI-33-2092L</t>
  </si>
  <si>
    <t>FAI-33-2065R</t>
  </si>
  <si>
    <t>FAI-33-2065L</t>
  </si>
  <si>
    <t>GUE-209-0663</t>
  </si>
  <si>
    <t>No distress to date</t>
  </si>
  <si>
    <t>GUE-209-1191</t>
  </si>
  <si>
    <t>LIC-40-1263</t>
  </si>
  <si>
    <t>GUE-723-0038</t>
  </si>
  <si>
    <t>COS-36-0701</t>
  </si>
  <si>
    <t>FAI-33-0110</t>
  </si>
  <si>
    <t>Minor scaling on NB lanes of Span 2</t>
  </si>
  <si>
    <t>FAI-33-0808L</t>
  </si>
  <si>
    <t>FAI-33-0808R</t>
  </si>
  <si>
    <t>FAI-33-0826L</t>
  </si>
  <si>
    <t>FAI-33-0826R</t>
  </si>
  <si>
    <t>FAI-33-0994L</t>
  </si>
  <si>
    <t>FAI-33-0994R</t>
  </si>
  <si>
    <t>FAI-33-1076L</t>
  </si>
  <si>
    <t>FAI-33-1076R</t>
  </si>
  <si>
    <t>FAI-33-1105L</t>
  </si>
  <si>
    <t>FAI-33-1105R</t>
  </si>
  <si>
    <t>FAI-33-1417L</t>
  </si>
  <si>
    <t>FAI-33-1417R</t>
  </si>
  <si>
    <t>LIC-661-0024</t>
  </si>
  <si>
    <t>MUS-16-0770L</t>
  </si>
  <si>
    <t>MUS-16-0770R</t>
  </si>
  <si>
    <t>MUS-16-0989L</t>
  </si>
  <si>
    <t>MUS-16-0989R</t>
  </si>
  <si>
    <t>MUS-16-1020L</t>
  </si>
  <si>
    <t>MUS-16-1020R</t>
  </si>
  <si>
    <t>GUE-77-7.54</t>
  </si>
  <si>
    <t>GUE-77-0754</t>
  </si>
  <si>
    <t>GUE-77-0768</t>
  </si>
  <si>
    <t>Minor distress</t>
  </si>
  <si>
    <t>MUS-70-0.76</t>
  </si>
  <si>
    <t>Minor cracking</t>
  </si>
  <si>
    <t xml:space="preserve">9" PORTLAND CEMENT CONCRETE PAVEMENT (7 YEAR WARRANTY),     AS PER PLAN                                                 </t>
  </si>
  <si>
    <t xml:space="preserve">CRACK SEALING WITH WARRANTY, MISC.:                                                                                     </t>
  </si>
  <si>
    <t xml:space="preserve">260 MM PORTLAND CEMENT CONCRETE PAVEMENT (7 YEAR WARRANTY)                                                              </t>
  </si>
  <si>
    <t xml:space="preserve">SPECIAL - HIGH PERFORMANCE CONCRETE, FOR BRIDGE DECK        WITH WARRANTY                                               </t>
  </si>
  <si>
    <t xml:space="preserve">225 MM PORTLAND CEMENT CONCRETE PAVEMENT                    (7 YEAR WARRANTY)                                           </t>
  </si>
  <si>
    <t xml:space="preserve">FIELD PAINTING OF EXISTING STEEL, FINISH COAT, WITH         WARRANTY                                                    </t>
  </si>
  <si>
    <t xml:space="preserve">FIELD PAINTING OF EXISTING STEEL, INTERMEDIATE COAT,        WITH WARRANTY                                               </t>
  </si>
  <si>
    <t xml:space="preserve">FIELD PAINTING OF EXISTING STEEL, PRIME COAT,               WITH WARRANTY                                               </t>
  </si>
  <si>
    <t xml:space="preserve">SPECIAL - HIGH PERFORMANCE CONCRETE, FOR BRIDGE DECK WITH   WARRANTY                                                    </t>
  </si>
  <si>
    <t xml:space="preserve">DOUBLE CHIP SEAL WITH TWO YEAR WARRANTY                                                                                 </t>
  </si>
  <si>
    <t xml:space="preserve">PORTLAND CEMENT CONCRETE PAVEMENT, 12" THICK (REINFORCED    PER 451)                                                    </t>
  </si>
  <si>
    <t>2007-0387</t>
  </si>
  <si>
    <t xml:space="preserve">MOT-IR75-013.11 </t>
  </si>
  <si>
    <t>2007-0449</t>
  </si>
  <si>
    <t xml:space="preserve">HUR-US250-018.39 </t>
  </si>
  <si>
    <t>2007-0480</t>
  </si>
  <si>
    <t xml:space="preserve">BUT-IR75-003.76 </t>
  </si>
  <si>
    <t>2007-0510</t>
  </si>
  <si>
    <t xml:space="preserve">JAC-SR32-000.00 </t>
  </si>
  <si>
    <t>2007-0550</t>
  </si>
  <si>
    <t>2008-0007</t>
  </si>
  <si>
    <t xml:space="preserve">CUY-IR271-000.00 </t>
  </si>
  <si>
    <t>2008-0022</t>
  </si>
  <si>
    <t xml:space="preserve">LIC-IR70-023.84 </t>
  </si>
  <si>
    <t>2008-0031</t>
  </si>
  <si>
    <t xml:space="preserve">SCI-SR522-000.98 </t>
  </si>
  <si>
    <t>2008-0057</t>
  </si>
  <si>
    <t xml:space="preserve">AUG-US33-013.10 </t>
  </si>
  <si>
    <t>2008-0058</t>
  </si>
  <si>
    <t>Del/Mrw SR656/314</t>
  </si>
  <si>
    <t>Double Chip Seal Morrow-SR314-0.00-3.20</t>
  </si>
  <si>
    <t>DoubleChip Seal Delaware-SR656-0.00-4.69</t>
  </si>
  <si>
    <t>Double Chip Seal Mrw-SR656-0.00-4.87</t>
  </si>
  <si>
    <t>Pic-SR316-0.00</t>
  </si>
  <si>
    <t>Double Chip Seal/PIC-SR316-0.00-9.48 w/Polymer</t>
  </si>
  <si>
    <t>Pic-316-0.00</t>
  </si>
  <si>
    <t>Single Chip Seal/PIC-SR 752-0.00-1.82 w/Polymer</t>
  </si>
  <si>
    <t>CUY-IR90-008.92</t>
  </si>
  <si>
    <t>CUY-IR90-009.09</t>
  </si>
  <si>
    <t>CUY-IR90-010.62</t>
  </si>
  <si>
    <t>CUY-IR90-010.82</t>
  </si>
  <si>
    <t>CUY-IR90-010.94</t>
  </si>
  <si>
    <t>CUY-IR90-011.10</t>
  </si>
  <si>
    <t>CUY-IR90-011.78</t>
  </si>
  <si>
    <t>CUY-IR90-011.85</t>
  </si>
  <si>
    <t>CUY-IR90-012.01</t>
  </si>
  <si>
    <t>CUY-IR90-012.14S</t>
  </si>
  <si>
    <t>CUY-IR90-012.37</t>
  </si>
  <si>
    <t>CUY-IR90-012.70</t>
  </si>
  <si>
    <t>CUY-IR90-013.45</t>
  </si>
  <si>
    <t>CUY-IR90-013.61</t>
  </si>
  <si>
    <t xml:space="preserve">CUY-IR271-004.17 </t>
  </si>
  <si>
    <t xml:space="preserve">LAK-IR90-000.80 </t>
  </si>
  <si>
    <t>LAK-IR90-000.80</t>
  </si>
  <si>
    <t>LAK-IR90-003.80</t>
  </si>
  <si>
    <t>LAK-IR90-007.11</t>
  </si>
  <si>
    <t>LAK-IR90-007.67</t>
  </si>
  <si>
    <t>LAK-IR90-008.77</t>
  </si>
  <si>
    <t>LAK-IR90-010.07</t>
  </si>
  <si>
    <t>LAK-IR90-010.31</t>
  </si>
  <si>
    <t>LAK-IR90-010.51</t>
  </si>
  <si>
    <t>LAK-IR90-011.51</t>
  </si>
  <si>
    <t>LAK-IR90-012.97</t>
  </si>
  <si>
    <t>LAK-IR90-022.10</t>
  </si>
  <si>
    <t xml:space="preserve">CUY-US6-000.42 </t>
  </si>
  <si>
    <t>Adhesion failure</t>
  </si>
  <si>
    <t>Complete repaint</t>
  </si>
  <si>
    <t>CUY-US6A-000.42</t>
  </si>
  <si>
    <t xml:space="preserve">CUY-SR237-004.84 </t>
  </si>
  <si>
    <t>CUY-SR237-004.84</t>
  </si>
  <si>
    <t xml:space="preserve">CUY-SR176-012.76 </t>
  </si>
  <si>
    <t>SPECIAL - CONCRETE BASE JOINT, CLEANED AND FILLED - ASPHALT WARRANTY</t>
  </si>
  <si>
    <t xml:space="preserve">CUY-US422-018.53 </t>
  </si>
  <si>
    <t xml:space="preserve">CUY-IR90-029.92 </t>
  </si>
  <si>
    <t xml:space="preserve">CUY-IR271-006.41 </t>
  </si>
  <si>
    <t xml:space="preserve">CUY-IR90-013.41 </t>
  </si>
  <si>
    <t xml:space="preserve">LAK-IR90-006.71 </t>
  </si>
  <si>
    <t>ASPHALT CONCRETE (7 YEAR WARRANTY) - , 17"</t>
  </si>
  <si>
    <t>Warranty Summary Pivot Table</t>
  </si>
  <si>
    <t>Count of PID</t>
  </si>
  <si>
    <t>Grand Total</t>
  </si>
  <si>
    <t>PIK-23-5.23</t>
  </si>
  <si>
    <t xml:space="preserve">SINGLE CHIP SEAL WITH WARRANTY </t>
  </si>
  <si>
    <t>Bridge Cracks Sealed</t>
  </si>
  <si>
    <t xml:space="preserve">Minor Cracking, Minor Deck Scaling, Intermediate Deck Scaling           </t>
  </si>
  <si>
    <t>Cracks Sealed, Grinding/Grooving/ Sealing, Removal/Patching/ Sealing</t>
  </si>
  <si>
    <t>Structure will be overlaid with asphalt under project 536-05 (Highland-28-7.38) in 2006.  When completed, warranty will cease.</t>
  </si>
  <si>
    <t>7/13/2004 (by District)</t>
  </si>
  <si>
    <t>9/7/2005 (by Central Office)</t>
  </si>
  <si>
    <t>Rust showing, lack of surface prep, unpainted areas</t>
  </si>
  <si>
    <t>ROS-US35-024.69</t>
  </si>
  <si>
    <t xml:space="preserve">STA-SR44-21.050 </t>
  </si>
  <si>
    <t>SFN 7601786   SLM 13.08</t>
  </si>
  <si>
    <t>Administered by Cols</t>
  </si>
  <si>
    <t>SFN 7706758  WB, Over SR 532,      SUM-IR76-16.97</t>
  </si>
  <si>
    <t>SFN 7706782   EB Over SR 532, SUM-IR76-17.72</t>
  </si>
  <si>
    <t>SFN 7706812 Eastwood Ave, SUM-76-27.326R</t>
  </si>
  <si>
    <t>6702732      Under Rock Springs Rd NOT PAINTED</t>
  </si>
  <si>
    <t>SFN 0401536   SLM 24.62</t>
  </si>
  <si>
    <t xml:space="preserve">SUM-IR77-41.954 </t>
  </si>
  <si>
    <t>SFN 7704267         Bath Rd.       SUM-77-26.07 L</t>
  </si>
  <si>
    <t>SFN 7704291         Bath Rd.       SUM-77-26.07R</t>
  </si>
  <si>
    <t>SUM-77-41954 R</t>
  </si>
  <si>
    <t>Review Waived 2002</t>
  </si>
  <si>
    <t xml:space="preserve">being handled by chief legal office4/12/06-see e-mail in file      </t>
  </si>
  <si>
    <t>Non performed</t>
  </si>
  <si>
    <t xml:space="preserve">NON PERFORMED BY CHANGE ORDER      </t>
  </si>
  <si>
    <t xml:space="preserve">OUT OF WARRANTY      </t>
  </si>
  <si>
    <t>Warranty Waived 2001</t>
  </si>
  <si>
    <t>Review Waived 2003</t>
  </si>
  <si>
    <t xml:space="preserve">being handled by chief legal office      </t>
  </si>
  <si>
    <t>Review waived 2006</t>
  </si>
  <si>
    <t>Potholes, and underlaying pavement issues</t>
  </si>
  <si>
    <t>Some rutting</t>
  </si>
  <si>
    <t>By Central Office</t>
  </si>
  <si>
    <t>Minor distress at this time</t>
  </si>
  <si>
    <t>None at this time</t>
  </si>
  <si>
    <t>JAC-32-1712/L</t>
  </si>
  <si>
    <t>HMWM seal</t>
  </si>
  <si>
    <t>HMWM sealing</t>
  </si>
  <si>
    <t>RIC-71-0641L</t>
  </si>
  <si>
    <t>RIC-71-0641R</t>
  </si>
  <si>
    <t>RIC-71-0652R</t>
  </si>
  <si>
    <t>RIC-71-0652L</t>
  </si>
  <si>
    <t>RIC-71-0670L</t>
  </si>
  <si>
    <t>RIC-71-0670R</t>
  </si>
  <si>
    <t>RIC-71-0712L</t>
  </si>
  <si>
    <t>RIC-71-0712R</t>
  </si>
  <si>
    <t>ADA-73-0.00/7.96/10.26</t>
  </si>
  <si>
    <t>ROS-35-4.38</t>
  </si>
  <si>
    <t xml:space="preserve">ASPHALT CONCRETE SURFACE COURSE, 12.5 MM, TYPE A (446) WITH SUPPLEMENT 1059 WARRANTY </t>
  </si>
  <si>
    <t>by c.o.</t>
  </si>
  <si>
    <t>see comments</t>
  </si>
  <si>
    <t>Other</t>
  </si>
  <si>
    <t>out of warranty</t>
  </si>
  <si>
    <t>HIGH PERFORMANCE CONCRETE, FOR DEMPSEY RD. 47636 i-270 BRIDGE DECK, WITH WARRANTY</t>
  </si>
  <si>
    <t>ULTRATHIN BONDED ASPHALT CONCRETE WITH SUPPLEMENT 1059 WARRANTY</t>
  </si>
  <si>
    <t>AUG-IR75-0.00/4.45</t>
  </si>
  <si>
    <t>BUT-SR129-14.25</t>
  </si>
  <si>
    <t>No Project Awarded to date</t>
  </si>
  <si>
    <t>WAR-48-21.05</t>
  </si>
  <si>
    <t>No C85 issued to date</t>
  </si>
  <si>
    <t xml:space="preserve">CLE-IR275-009.79 </t>
  </si>
  <si>
    <t>WAR-63-5.651</t>
  </si>
  <si>
    <t xml:space="preserve">HAM-IR275-028.28 </t>
  </si>
  <si>
    <t>WAR-SR123-29.23</t>
  </si>
  <si>
    <t xml:space="preserve">HAM-US22-013.30 </t>
  </si>
  <si>
    <t>3100995, HAM-US22-013.30</t>
  </si>
  <si>
    <t xml:space="preserve">PRE-US127-003.76 </t>
  </si>
  <si>
    <t>6802370, PRE-US127-003.76</t>
  </si>
  <si>
    <t xml:space="preserve">HAM-US52-030.59 </t>
  </si>
  <si>
    <t>MICRO-SILICA MODIFIED CONCRETE OVERLAY USINGHYDRO-DEMOLITION WITH WARRANTY - (2-1/2" THICK)</t>
  </si>
  <si>
    <t>Warranty finished</t>
  </si>
  <si>
    <t xml:space="preserve">GRE-US42-003.59 </t>
  </si>
  <si>
    <t>MICRO-SURFACING - WITH WARRANTY</t>
  </si>
  <si>
    <t>Didn't know project was warranty</t>
  </si>
  <si>
    <t>WAR-73-8.79</t>
  </si>
  <si>
    <t xml:space="preserve">WAR-SR73-008.79 </t>
  </si>
  <si>
    <t xml:space="preserve">Warranty not applied to project </t>
  </si>
  <si>
    <t xml:space="preserve">HAM-IR75-014.26 </t>
  </si>
  <si>
    <t>3110745, HAM-IR75-012.92</t>
  </si>
  <si>
    <t>3110824, HAM-IR75-013.38</t>
  </si>
  <si>
    <t>3110869, HAM-IR75-013.90</t>
  </si>
  <si>
    <t>3100901, HAM-IR75-014.26</t>
  </si>
  <si>
    <t xml:space="preserve">BUT-SR4-009.28 </t>
  </si>
  <si>
    <t>0900184, BUT-SR4-014.80L</t>
  </si>
  <si>
    <t>0900184, BUT-SR4-014.80R</t>
  </si>
  <si>
    <t xml:space="preserve">PRE-IR70-000.00 </t>
  </si>
  <si>
    <t>SPECIAL - MISC.: - PAVEMENT WITH 5 YEAR WARRANTY</t>
  </si>
  <si>
    <t>SPECIAL - MISC.: - PERM. PAVEMENT MARKINGS/5 YEAR WARRANTY</t>
  </si>
  <si>
    <t xml:space="preserve">BUT-SR73-016.64 </t>
  </si>
  <si>
    <t xml:space="preserve">EDGE LINE, LANE LINE, CENTER LINE, CHANNELIZING LINE (3 YEAR WARRANTY) - </t>
  </si>
  <si>
    <t xml:space="preserve">CLE-SR749-000.00 </t>
  </si>
  <si>
    <t>FIELD PAINTING OF EXISTING STEEL, FINISH COAT, WITH WARRANTY - (OZEU)</t>
  </si>
  <si>
    <t>1301357, CLE-SR52-001.42</t>
  </si>
  <si>
    <t xml:space="preserve">PRE-US40-000.00 </t>
  </si>
  <si>
    <t xml:space="preserve">PRE-SR503-001.00 </t>
  </si>
  <si>
    <t xml:space="preserve">GRE-US35-000.00 </t>
  </si>
  <si>
    <t xml:space="preserve">225 MM PORTLAND CEMENT CONCRETE PAVEMENT                    (7 YEAR WARRANTY), AS PER PLAN                              </t>
  </si>
  <si>
    <t>Longitudinal cracking, 2" separation in places, some expansion joint failures, midslab cracking</t>
  </si>
  <si>
    <t xml:space="preserve">NOB-IR77-006.22 </t>
  </si>
  <si>
    <t xml:space="preserve">ATH-SR78-001.58 </t>
  </si>
  <si>
    <t xml:space="preserve">HOC-SR93-013.68 </t>
  </si>
  <si>
    <t xml:space="preserve">WAS-SR339-008.58 </t>
  </si>
  <si>
    <t xml:space="preserve">ATH-US33-010.41 </t>
  </si>
  <si>
    <t>SPECIAL - HIGH PERFORMANCE CONCRETE WITH WARRANTY - , BRIDGE DECK (7 - YEAR WARRANTY)</t>
  </si>
  <si>
    <t>GAL-US35-01.03</t>
  </si>
  <si>
    <t>HOC-US33-0.00</t>
  </si>
  <si>
    <t>NOB-IR77-1.56</t>
  </si>
  <si>
    <t>WAS-US50-4.40</t>
  </si>
  <si>
    <t>NOB-IR77-6.59</t>
  </si>
  <si>
    <t>ASPHALT OR CONCRETE PAVEMENT? (7 YEAR WARRANTY)</t>
  </si>
  <si>
    <t xml:space="preserve">TUS-IR77-003.94 </t>
  </si>
  <si>
    <t xml:space="preserve">JEF-SR152-14.688 </t>
  </si>
  <si>
    <t>map cracking - minor</t>
  </si>
  <si>
    <t>seal with HMWM per SS 846</t>
  </si>
  <si>
    <t xml:space="preserve">HAS-US22-017.48 </t>
  </si>
  <si>
    <t>HAS-US22-017.49L</t>
  </si>
  <si>
    <t>HAS-US22-017.49R</t>
  </si>
  <si>
    <t>HAS-US22-017.53L</t>
  </si>
  <si>
    <t>HAS-US22-017.53R</t>
  </si>
  <si>
    <t xml:space="preserve">TUS-IR77-007.55 </t>
  </si>
  <si>
    <t>TUS-IR77-20.73</t>
  </si>
  <si>
    <t>CAR-39-10.23</t>
  </si>
  <si>
    <t>CONCRETE PAVEMENT WITH WARRANTY</t>
  </si>
  <si>
    <t xml:space="preserve">CUY-IR271-009.72 </t>
  </si>
  <si>
    <t xml:space="preserve">CUY-IR90-000.00 </t>
  </si>
  <si>
    <t xml:space="preserve">CUY-IR90-006.21 </t>
  </si>
  <si>
    <t>CUY-IR90-006.21</t>
  </si>
  <si>
    <t>CUY-IR90-006.48</t>
  </si>
  <si>
    <t>CUY-IR90-008.49</t>
  </si>
  <si>
    <t xml:space="preserve">CUY-IR271-20.503 </t>
  </si>
  <si>
    <t>Letter sent for sign removal, to contractor and bonding company</t>
  </si>
  <si>
    <t xml:space="preserve">CUY-IR480-010.38 </t>
  </si>
  <si>
    <t xml:space="preserve">CUY-IR71-013.16 </t>
  </si>
  <si>
    <t xml:space="preserve">LAK-SR2-013.05 </t>
  </si>
  <si>
    <t xml:space="preserve">CUY-IR480-012.76 </t>
  </si>
  <si>
    <t xml:space="preserve">CUY-IR90-023.93 </t>
  </si>
  <si>
    <t xml:space="preserve">CUY-IR90-008.92 </t>
  </si>
  <si>
    <t>Review waived 2005</t>
  </si>
  <si>
    <t xml:space="preserve">NOT A WARRANTY ITEM      </t>
  </si>
  <si>
    <t>2002-0172</t>
  </si>
  <si>
    <t>2002-0196</t>
  </si>
  <si>
    <t>2002-0222</t>
  </si>
  <si>
    <t>2002-0224</t>
  </si>
  <si>
    <t>2002-0229</t>
  </si>
  <si>
    <t>2002-0231</t>
  </si>
  <si>
    <t xml:space="preserve">POR-SR82-010.67 </t>
  </si>
  <si>
    <t>2002-0349</t>
  </si>
  <si>
    <t xml:space="preserve">ATH-US33-001.87 </t>
  </si>
  <si>
    <t>2002-0395</t>
  </si>
  <si>
    <t xml:space="preserve">TRU-SR45-020.18 </t>
  </si>
  <si>
    <t>2002-0421</t>
  </si>
  <si>
    <t>2002-0446</t>
  </si>
  <si>
    <t>2002-0467</t>
  </si>
  <si>
    <t xml:space="preserve">STA-IR77-012.76 </t>
  </si>
  <si>
    <t>2002-0485</t>
  </si>
  <si>
    <t>2002-0486</t>
  </si>
  <si>
    <t>2002-0488</t>
  </si>
  <si>
    <t>2002-0509</t>
  </si>
  <si>
    <t>2002-0534</t>
  </si>
  <si>
    <t>2002-0545</t>
  </si>
  <si>
    <t xml:space="preserve">SUM-SR21-000.26 </t>
  </si>
  <si>
    <t>2002-0569</t>
  </si>
  <si>
    <t>2002-3000</t>
  </si>
  <si>
    <t xml:space="preserve">ATB-SR11-025.16 </t>
  </si>
  <si>
    <t>2002-3001</t>
  </si>
  <si>
    <t xml:space="preserve">SUM-IR77-015.47 </t>
  </si>
  <si>
    <t>2002-3004</t>
  </si>
  <si>
    <t>Proj Year</t>
  </si>
  <si>
    <t>Item</t>
  </si>
  <si>
    <t xml:space="preserve">SUM-SR21-001.79 </t>
  </si>
  <si>
    <t>2000-0286</t>
  </si>
  <si>
    <t>2000-0299</t>
  </si>
  <si>
    <t>2000-0300</t>
  </si>
  <si>
    <t>2000-0302</t>
  </si>
  <si>
    <t>2000-0304</t>
  </si>
  <si>
    <t>2000-0306</t>
  </si>
  <si>
    <t>2000-0308</t>
  </si>
  <si>
    <t>2000-0321</t>
  </si>
  <si>
    <t>2000-0323</t>
  </si>
  <si>
    <t>2000-0328</t>
  </si>
  <si>
    <t>2000-0330</t>
  </si>
  <si>
    <t>2000-0333</t>
  </si>
  <si>
    <t>2000-0341</t>
  </si>
  <si>
    <t>2000-0353</t>
  </si>
  <si>
    <t>2000-0357</t>
  </si>
  <si>
    <t xml:space="preserve">POR-SR5-000.19 </t>
  </si>
  <si>
    <t>2000-0378</t>
  </si>
  <si>
    <t>2000-0406</t>
  </si>
  <si>
    <t>2000-0411</t>
  </si>
  <si>
    <t>2000-0425</t>
  </si>
  <si>
    <t>2000-0427</t>
  </si>
  <si>
    <t>2000-0444</t>
  </si>
  <si>
    <t>2000-0445</t>
  </si>
  <si>
    <t>2000-0459</t>
  </si>
  <si>
    <t>2000-0466</t>
  </si>
  <si>
    <t>2000-0471</t>
  </si>
  <si>
    <t>2000-0478</t>
  </si>
  <si>
    <t>2000-0487</t>
  </si>
  <si>
    <t>2000-0488</t>
  </si>
  <si>
    <t>2000-0502</t>
  </si>
  <si>
    <t>2000-0503</t>
  </si>
  <si>
    <t>SPECIAL - MISC.: - ASPHALT PAVEMENT WITH 7 YEAR WARRANTY</t>
  </si>
  <si>
    <t xml:space="preserve">CLI-SR350-000.00 </t>
  </si>
  <si>
    <t xml:space="preserve">HAM-IR275-010.57 </t>
  </si>
  <si>
    <t xml:space="preserve">HAM-IR71-011.08 </t>
  </si>
  <si>
    <t>CLASS S CONCRETE, FOR BRIDGE DECK WITH WARRANTY - "</t>
  </si>
  <si>
    <t>SFN 0903361</t>
  </si>
  <si>
    <t>GRE-SR 725-00.395</t>
  </si>
  <si>
    <t>QC/QA CONCRETE FOR NEW BRIDGE DECKS WITH WARRANTY</t>
  </si>
  <si>
    <t>SFN 2902826</t>
  </si>
  <si>
    <t>FIELD PAINTING OF EXISTING STEEL, FINISH COAT, WITH WARRANTY - "</t>
  </si>
  <si>
    <t>HIGH PERFORMANCE CONCRETE, FOR BRIDGE DECK WITH WARRANTY - "</t>
  </si>
  <si>
    <t>HAM-US22-11.40</t>
  </si>
  <si>
    <t>CLASS S CONCRETE, FOR NEW BRIDGE DECKS WITH WARRANTY</t>
  </si>
  <si>
    <t>**10/25/2006</t>
  </si>
  <si>
    <t>SFN 3100901</t>
  </si>
  <si>
    <t>Cracks were sealed</t>
  </si>
  <si>
    <t>Seal Transverse Joints and cracking in wheel tracks</t>
  </si>
  <si>
    <t>Patching at Structure Back walls</t>
  </si>
  <si>
    <t>SFN 6802559</t>
  </si>
  <si>
    <t>SFN 3104532</t>
  </si>
  <si>
    <t>HAM-IR275-028.28</t>
  </si>
  <si>
    <t>Partial Final C-85</t>
  </si>
  <si>
    <t>GRE-IR 71-02.49</t>
  </si>
  <si>
    <t>HAM-275-35.71</t>
  </si>
  <si>
    <t>SFN 3116786</t>
  </si>
  <si>
    <t>HAM-SR 561- 7.00</t>
  </si>
  <si>
    <t>SFN 3113728</t>
  </si>
  <si>
    <t>2007-0078</t>
  </si>
  <si>
    <t xml:space="preserve">PAU-US24-012.30 </t>
  </si>
  <si>
    <t>2007-0080</t>
  </si>
  <si>
    <t xml:space="preserve">GEA-US422-018.31 </t>
  </si>
  <si>
    <t>2007-0089</t>
  </si>
  <si>
    <t xml:space="preserve">MAH-US62-000.10 </t>
  </si>
  <si>
    <t>2007-0095</t>
  </si>
  <si>
    <t xml:space="preserve">DOUBLE CHIP SEAL WITH TWO YEAR WARRANTY, AS PER PLAN                                                                    </t>
  </si>
  <si>
    <t xml:space="preserve">SEN-SR19-000.00 </t>
  </si>
  <si>
    <t>2007-0110</t>
  </si>
  <si>
    <t xml:space="preserve">PAU-US24-000.00 </t>
  </si>
  <si>
    <t>2007-0113</t>
  </si>
  <si>
    <t xml:space="preserve">BRO-SR774-003.24 </t>
  </si>
  <si>
    <t>2007-0126</t>
  </si>
  <si>
    <t xml:space="preserve">BRO-SR32-005.80 </t>
  </si>
  <si>
    <t>2007-0138</t>
  </si>
  <si>
    <t xml:space="preserve">LIC-SR161-006.65 </t>
  </si>
  <si>
    <t>2007-0142</t>
  </si>
  <si>
    <t>2007-0167</t>
  </si>
  <si>
    <t xml:space="preserve">WOO-US20-012.36 </t>
  </si>
  <si>
    <t>2007-0176</t>
  </si>
  <si>
    <t xml:space="preserve">OTT-SR2-023.27 </t>
  </si>
  <si>
    <t xml:space="preserve">CUY-IR71-005.72 </t>
  </si>
  <si>
    <t>2004-0511</t>
  </si>
  <si>
    <t xml:space="preserve">ROS-US35-022.72 </t>
  </si>
  <si>
    <t>2004-0517</t>
  </si>
  <si>
    <t xml:space="preserve">ERI-SR2-030.46 </t>
  </si>
  <si>
    <t>2004-0520</t>
  </si>
  <si>
    <t xml:space="preserve">JAC-SR32-017.41 </t>
  </si>
  <si>
    <t>2004-0522</t>
  </si>
  <si>
    <t xml:space="preserve">ROS-US23-009.36 </t>
  </si>
  <si>
    <t>2004-0532</t>
  </si>
  <si>
    <t xml:space="preserve">STA-IR77-014.80 </t>
  </si>
  <si>
    <t>2004-0533</t>
  </si>
  <si>
    <t xml:space="preserve">ROS-SR207-000.00 </t>
  </si>
  <si>
    <t>2004-0555</t>
  </si>
  <si>
    <t xml:space="preserve">MOT-IR70-22.890 </t>
  </si>
  <si>
    <t>2004-0559</t>
  </si>
  <si>
    <t xml:space="preserve">HAM-SR561-007.00 </t>
  </si>
  <si>
    <t>2004-0562</t>
  </si>
  <si>
    <t xml:space="preserve">MOT-IR75-006.16 </t>
  </si>
  <si>
    <t>2004-0581</t>
  </si>
  <si>
    <t xml:space="preserve">HAM-IR74-000.00 </t>
  </si>
  <si>
    <t>2004-0582</t>
  </si>
  <si>
    <t xml:space="preserve">SUM-IR77-001.40 </t>
  </si>
  <si>
    <t>2004-0583</t>
  </si>
  <si>
    <t xml:space="preserve">MRW-IR71-019.54 </t>
  </si>
  <si>
    <t>2004-0584</t>
  </si>
  <si>
    <t xml:space="preserve">OTT-SR2-028.47 </t>
  </si>
  <si>
    <t>2004-0633</t>
  </si>
  <si>
    <t xml:space="preserve">TRU-SR5-012.50 </t>
  </si>
  <si>
    <t>2004-3002</t>
  </si>
  <si>
    <t xml:space="preserve">FAY-SR41-022.18 </t>
  </si>
  <si>
    <t>2004-5020</t>
  </si>
  <si>
    <t xml:space="preserve">MOT-IR75-010.44 </t>
  </si>
  <si>
    <t>2004-8000</t>
  </si>
  <si>
    <t xml:space="preserve">CLA-SR4-005.56 </t>
  </si>
  <si>
    <t>2005-0003</t>
  </si>
  <si>
    <t xml:space="preserve">HAN-US30-04.828 </t>
  </si>
  <si>
    <t>2005-0006</t>
  </si>
  <si>
    <t xml:space="preserve">CUY-IR90-004.57 </t>
  </si>
  <si>
    <t>2005-0007</t>
  </si>
  <si>
    <t xml:space="preserve">CLE-IR275-013.79 </t>
  </si>
  <si>
    <t>2005-0026</t>
  </si>
  <si>
    <t xml:space="preserve">VIN-SR124-005.74 </t>
  </si>
  <si>
    <t>2005-0028</t>
  </si>
  <si>
    <t xml:space="preserve">ATH-SR144-000.00 </t>
  </si>
  <si>
    <t>2005-0042</t>
  </si>
  <si>
    <t xml:space="preserve">LAW-SR141-016.37 </t>
  </si>
  <si>
    <t>2005-0048</t>
  </si>
  <si>
    <t xml:space="preserve">WAY-IR0071-007.04 </t>
  </si>
  <si>
    <t>2005-0077</t>
  </si>
  <si>
    <t xml:space="preserve">ASD-US250-012.56 </t>
  </si>
  <si>
    <t>2005-0108</t>
  </si>
  <si>
    <t xml:space="preserve">ATB-IR90-003.70 </t>
  </si>
  <si>
    <t>2005-0122</t>
  </si>
  <si>
    <t xml:space="preserve">STA-SR183-003.26 </t>
  </si>
  <si>
    <t>2005-0127</t>
  </si>
  <si>
    <t>2005-0150</t>
  </si>
  <si>
    <t xml:space="preserve">ROS-US23-016.34 </t>
  </si>
  <si>
    <t>2005-0173</t>
  </si>
  <si>
    <t xml:space="preserve">WAS-US50-004.40 </t>
  </si>
  <si>
    <t>2005-0177</t>
  </si>
  <si>
    <t xml:space="preserve">BRO-SR32-011.11 </t>
  </si>
  <si>
    <t xml:space="preserve">FRA-IR70-007.94 </t>
  </si>
  <si>
    <t>2005-0280</t>
  </si>
  <si>
    <t>repairs  at 4.25 and 8.2  wb replacing asphalt and sealing of dust holes completed 6/15/06 by shelly company</t>
  </si>
  <si>
    <t>HIGH PERFORMSNCE CONCRETE FOR STRUCTURE 49208 I-270</t>
  </si>
  <si>
    <t>ASPHALT CONCRETE SURFACE COURSE, TYPE 1H WITH SUPPLEMENT 1059 WARRANTY Morrow 97 0.00 to 3.66</t>
  </si>
  <si>
    <t>MicrosuRFACING W/WARRANTY,MULTIPLE Madison 142 2.01 to 9.84</t>
  </si>
  <si>
    <t>Microsurfacing w/warranty Multiple Fra-161 17.11 to 23.62 and ramps</t>
  </si>
  <si>
    <t>Microsurfacing w/ warranty Multiple Fra-104 0.00 to 5.93</t>
  </si>
  <si>
    <t>PPM-D060FY04</t>
  </si>
  <si>
    <t>Microsurfacing w/warranty Multiple  De;-36 11/29-18.35</t>
  </si>
  <si>
    <t>Asphalt Conc Pvmnt EB Intermediate all 3 lanes</t>
  </si>
  <si>
    <t>HIGH PERFMANCE CONCRETE FOR BRIDGE DECK W/ WARRANTY EASTBOUND</t>
  </si>
  <si>
    <t>ASHPHALT CONCRET (3 YEAR) Uni-33-.14 to 8.74</t>
  </si>
  <si>
    <t>cracking</t>
  </si>
  <si>
    <t>seal Oct. 06</t>
  </si>
  <si>
    <t>majorscalling3/22/06</t>
  </si>
  <si>
    <t>PPM-D06-</t>
  </si>
  <si>
    <t>ASPHALT CONRETE  Fay -us35-12.44-17.71</t>
  </si>
  <si>
    <t xml:space="preserve">ASPHALT CONCRETE (7 YEAR WARRANTY) -outside and ramps  </t>
  </si>
  <si>
    <t xml:space="preserve">ASPHALT CONCRETE (7 YEAR WARRANTY) -inside lanes </t>
  </si>
  <si>
    <t>ODOT Warranty Projects</t>
  </si>
  <si>
    <t>Last Updated:</t>
  </si>
  <si>
    <t>Project Type</t>
  </si>
  <si>
    <t>Spec Num</t>
  </si>
  <si>
    <t>PID</t>
  </si>
  <si>
    <t>Project</t>
  </si>
  <si>
    <t>Project Year</t>
  </si>
  <si>
    <t>Project Number</t>
  </si>
  <si>
    <t>Dist</t>
  </si>
  <si>
    <t>C-R-S</t>
  </si>
  <si>
    <t>Item Description</t>
  </si>
  <si>
    <t>Warranty Start (C-85)</t>
  </si>
  <si>
    <t>Warranty Length</t>
  </si>
  <si>
    <t>1st Insp</t>
  </si>
  <si>
    <t>2nd Insp</t>
  </si>
  <si>
    <t>3rd Insp</t>
  </si>
  <si>
    <t>4th Insp</t>
  </si>
  <si>
    <t>5th Insp</t>
  </si>
  <si>
    <t>6th Insp</t>
  </si>
  <si>
    <t>Final Insp</t>
  </si>
  <si>
    <t>Distress Type</t>
  </si>
  <si>
    <t>Corrective Work Required</t>
  </si>
  <si>
    <t>Structure File Number 1</t>
  </si>
  <si>
    <t>Structure File Number 2</t>
  </si>
  <si>
    <t>Structure File Number 3</t>
  </si>
  <si>
    <t>Structure File Number 4</t>
  </si>
  <si>
    <t>Structure File Number 5</t>
  </si>
  <si>
    <t>Structure File Number 6</t>
  </si>
  <si>
    <t>Structure File Number 7</t>
  </si>
  <si>
    <t>Structure File Number 8</t>
  </si>
  <si>
    <t>Structure File Number 9</t>
  </si>
  <si>
    <t>Structure File Number 10</t>
  </si>
  <si>
    <t>Structure File Number 11</t>
  </si>
  <si>
    <t>Structure File Number 12</t>
  </si>
  <si>
    <t>Structure File Number 13</t>
  </si>
  <si>
    <t>Structure File Number 14</t>
  </si>
  <si>
    <t>Comments</t>
  </si>
  <si>
    <t>End of warranty date</t>
  </si>
  <si>
    <t>Under Warranty?</t>
  </si>
  <si>
    <t>Concrete</t>
  </si>
  <si>
    <t xml:space="preserve">WYA-US30-28.009 </t>
  </si>
  <si>
    <t xml:space="preserve">260 MM PORTLAND CEMENT CONCRETE PAVEMENT (7 YEAR WARRANTY) - </t>
  </si>
  <si>
    <t>Slight cracking</t>
  </si>
  <si>
    <t>Bridge</t>
  </si>
  <si>
    <t xml:space="preserve">HIGH PERFORMANCE CONCRETE, FOR BRIDGE DECK WITH WARRANTY - </t>
  </si>
  <si>
    <t xml:space="preserve">WYA-SR231-06.160 </t>
  </si>
  <si>
    <t xml:space="preserve">CLASS S CONCRETE, FOR BRIDGE DECK WITH WARRANTY - </t>
  </si>
  <si>
    <t>Asphalt</t>
  </si>
  <si>
    <t xml:space="preserve">VAN-US30-06.618 </t>
  </si>
  <si>
    <t>SPECIAL - ASPHALT CONCRETE, MISC.: - ASPHALT CONCRETE WITH WARRANTY</t>
  </si>
  <si>
    <t xml:space="preserve">PAU-US30-000.00 </t>
  </si>
  <si>
    <t xml:space="preserve">ASPHALT CONCRETE SURFACE COURSE, 12.5MM, TYPE A (446) WITHSUPPLEMENT 1059 WARRANTY - </t>
  </si>
  <si>
    <t xml:space="preserve">VAN-US30-25.971 </t>
  </si>
  <si>
    <t>SPECIAL - ASPHALT CONCRETE MISC.: - ASPHALT CONCRETE WITH WARRANTY</t>
  </si>
  <si>
    <t xml:space="preserve"> </t>
  </si>
  <si>
    <t>Technical services review</t>
  </si>
  <si>
    <t>Painting</t>
  </si>
  <si>
    <t xml:space="preserve">WYA-SR37-14.806 </t>
  </si>
  <si>
    <t xml:space="preserve">FIELD PAINTING OF EXISTING STEEL, FINISH COAT, WITH WARRANTY - </t>
  </si>
  <si>
    <t xml:space="preserve">ALL-US30-013.27 </t>
  </si>
  <si>
    <t>Review waived 2002</t>
  </si>
  <si>
    <t>Review waived 2004</t>
  </si>
  <si>
    <t>Review  Waived 2005</t>
  </si>
  <si>
    <t>Review waived 2007</t>
  </si>
  <si>
    <t xml:space="preserve">see comments above      </t>
  </si>
  <si>
    <t xml:space="preserve">NOT A WARRANTY PROJECT  HAD BID OPTION      </t>
  </si>
  <si>
    <t>Review Waived 2005</t>
  </si>
  <si>
    <t>2001-0116</t>
  </si>
  <si>
    <t>2001-0118</t>
  </si>
  <si>
    <t>2001-0119</t>
  </si>
  <si>
    <t xml:space="preserve">SUM-IR77-024.19 </t>
  </si>
  <si>
    <t>2001-0135</t>
  </si>
  <si>
    <t>2001-0136</t>
  </si>
  <si>
    <t>2001-0137</t>
  </si>
  <si>
    <t>2001-0140</t>
  </si>
  <si>
    <t>2001-0141</t>
  </si>
  <si>
    <t>2001-0142</t>
  </si>
  <si>
    <t>2001-0145</t>
  </si>
  <si>
    <t>2001-0154</t>
  </si>
  <si>
    <t>2001-0155</t>
  </si>
  <si>
    <t>2001-0165</t>
  </si>
  <si>
    <t xml:space="preserve">SUM-SR77-29.515 </t>
  </si>
  <si>
    <t>2001-0167</t>
  </si>
  <si>
    <t>2001-0178</t>
  </si>
  <si>
    <t>2001-0199</t>
  </si>
  <si>
    <t>2001-0200</t>
  </si>
  <si>
    <t>2001-0204</t>
  </si>
  <si>
    <t>2001-0205</t>
  </si>
  <si>
    <t>2001-0206</t>
  </si>
  <si>
    <t>2001-0214</t>
  </si>
  <si>
    <t>2001-0220</t>
  </si>
  <si>
    <t>2001-0225</t>
  </si>
  <si>
    <t>2001-0229</t>
  </si>
  <si>
    <t>2001-0246</t>
  </si>
  <si>
    <t>2001-0251</t>
  </si>
  <si>
    <t>2001-0256</t>
  </si>
  <si>
    <t xml:space="preserve">MAH-IR76-000.86 </t>
  </si>
  <si>
    <t>2001-0282</t>
  </si>
  <si>
    <t xml:space="preserve">MED-US42-001.89 </t>
  </si>
  <si>
    <t>2001-0291</t>
  </si>
  <si>
    <t xml:space="preserve">WOO-IR75-000.00 </t>
  </si>
  <si>
    <t>2001-0309</t>
  </si>
  <si>
    <t xml:space="preserve">LOR-SR10-000.00 </t>
  </si>
  <si>
    <t>2001-0341</t>
  </si>
  <si>
    <t>2001-0362</t>
  </si>
  <si>
    <t>2001-0403</t>
  </si>
  <si>
    <t>2001-0424</t>
  </si>
  <si>
    <t>2001-0425</t>
  </si>
  <si>
    <t>2001-0430</t>
  </si>
  <si>
    <t>2001-0446</t>
  </si>
  <si>
    <t>2001-0454</t>
  </si>
  <si>
    <t xml:space="preserve">STA-IR77-017.61 </t>
  </si>
  <si>
    <t>2001-0468</t>
  </si>
  <si>
    <t>2001-0517</t>
  </si>
  <si>
    <t>2001-0540</t>
  </si>
  <si>
    <t>2001-0543</t>
  </si>
  <si>
    <t xml:space="preserve">TRU-SR5-006.45 </t>
  </si>
  <si>
    <t>2001-0560</t>
  </si>
  <si>
    <t>2001-3000</t>
  </si>
  <si>
    <t>2001-3001</t>
  </si>
  <si>
    <t>2001-3002</t>
  </si>
  <si>
    <t>2001-3003</t>
  </si>
  <si>
    <t>2001-3005</t>
  </si>
  <si>
    <t>2001-3007</t>
  </si>
  <si>
    <t>2001-3008</t>
  </si>
  <si>
    <t xml:space="preserve">ASPHALT CONCRETE (5 YEAR WARRANTY) - </t>
  </si>
  <si>
    <t>Some work to be performed prior to 8/30/2005</t>
  </si>
  <si>
    <t xml:space="preserve">VAN-US30-021.18 </t>
  </si>
  <si>
    <t>ASPHALT CONCRETE (5 YEAR WARRANTY) - (T=16-1/4")</t>
  </si>
  <si>
    <t>ASPHALT CONCRETE (5 YEAR WARRANTY) - (T=3-1/2")</t>
  </si>
  <si>
    <t>WYA US-23 010.24</t>
  </si>
  <si>
    <t>ASPHALT CONCRETE SURFACE COURSE, 12.5MM, TYPE A (446) WITH WARRANTY</t>
  </si>
  <si>
    <t>Han/Wya USR 68/23/SR15</t>
  </si>
  <si>
    <t xml:space="preserve">ASPHALT CONCRETE COURSE WITHSUPPLEMENT 1059 WARRANTY - </t>
  </si>
  <si>
    <t xml:space="preserve">Disintegrated Area </t>
  </si>
  <si>
    <t>Seal longitudinal center joint for raveling</t>
  </si>
  <si>
    <t xml:space="preserve">HAN-SR613-20.331 </t>
  </si>
  <si>
    <t xml:space="preserve">ALL-SR81-00.821 </t>
  </si>
  <si>
    <t xml:space="preserve">ALL-IR75-29.564 </t>
  </si>
  <si>
    <t>MICRO-SILICA MODIFIED CONCRETE OVERLAY USINGHYDRO-DEMOLITION WITH WARRANTY - (MIN. 25MM THICK)</t>
  </si>
  <si>
    <t xml:space="preserve">HAN-SR15-021.52 </t>
  </si>
  <si>
    <t xml:space="preserve">ASPHALT CONCRETE (7 YEAR WARRANTY) - </t>
  </si>
  <si>
    <t>Review Waived</t>
  </si>
  <si>
    <t xml:space="preserve">ALL-SR65-011.37 </t>
  </si>
  <si>
    <t xml:space="preserve">WYA-US30-015.95 </t>
  </si>
  <si>
    <t xml:space="preserve">ASPHALT CONCRETE SURFACE COURSE, TYPE 1H WITH SUPPLEMENT 1059 WARRANTY - </t>
  </si>
  <si>
    <t xml:space="preserve">PAU-SR613-022.02 </t>
  </si>
  <si>
    <t>SPECIAL - STRUCTURE,MISC.: - CLASS S CONCRETE FOR BRIDGE DECK WITH</t>
  </si>
  <si>
    <t xml:space="preserve">ALL-US30-018.18 </t>
  </si>
  <si>
    <t>SPECIAL - HIGH PERFORMANCE CONCRETE WITH WARRANTY - , 7 YEAR,BRIDGE DECK, AS PER SS894</t>
  </si>
  <si>
    <t xml:space="preserve">HAN-SR103-016.57 </t>
  </si>
  <si>
    <t>HAN-SR103-016.57</t>
  </si>
  <si>
    <t>Under review by CO</t>
  </si>
  <si>
    <t>8700826 new    8700818 (retired)  WOO-18-14.14</t>
  </si>
  <si>
    <t xml:space="preserve">OTT-SR269-1.67 </t>
  </si>
  <si>
    <t>4800605         LUC-20-9.54</t>
  </si>
  <si>
    <t>8705844         WOO-280-3.85</t>
  </si>
  <si>
    <t>7201834         SAN-20-14.86</t>
  </si>
  <si>
    <t>7200277         SAN-6-14.76L</t>
  </si>
  <si>
    <t>7200307        SAN-6-14.76R</t>
  </si>
  <si>
    <t>7200331          SAN-6-14.89</t>
  </si>
  <si>
    <t>7201109          SAN-19-10.79</t>
  </si>
  <si>
    <t>7202679         SAN-412-0.22</t>
  </si>
  <si>
    <t>7202253        SAN-53-10.64</t>
  </si>
  <si>
    <t>7202016             SAN-20-21.31R</t>
  </si>
  <si>
    <t>4803000         LUC-75-1.99</t>
  </si>
  <si>
    <t>4803094          LUC-75-2.34</t>
  </si>
  <si>
    <t>4805496         LUC-246-5.84</t>
  </si>
  <si>
    <t>7200277         SAN-6-14.76 L</t>
  </si>
  <si>
    <t>7200307        SAN-6-14.76 R</t>
  </si>
  <si>
    <t>7201834        SAN-20-14.86</t>
  </si>
  <si>
    <t>8702942 (new)   8702918 (retired)  WOO-75-0.73</t>
  </si>
  <si>
    <t>4808010        LUC-475-10.90</t>
  </si>
  <si>
    <t>4808703        LUC-475-9.81R</t>
  </si>
  <si>
    <t>4801083               LUC-23-10.06L</t>
  </si>
  <si>
    <t>4801113               LUC-23-10.06R</t>
  </si>
  <si>
    <t>4801172               LUC-23-10.74R</t>
  </si>
  <si>
    <t>4801148               LUC-23-10.74L</t>
  </si>
  <si>
    <t>4801237               LUC-23-10.83R</t>
  </si>
  <si>
    <t>4801202               LUC-23-10.83L</t>
  </si>
  <si>
    <t>7201427 (new)   7201419 (retired)  SAN-20-3.19</t>
  </si>
  <si>
    <t>6200788          OTT-2-28.39</t>
  </si>
  <si>
    <t>SEN-19-0.00 to 5.56          SEN-19-4.44 to 6.07</t>
  </si>
  <si>
    <t>DOUBLE CHIP SEAL WITH WARRANTY</t>
  </si>
  <si>
    <t xml:space="preserve">CLASS S CONCRETE, FOR BRIDGE DECK WITH WARRANTY                                                                         </t>
  </si>
  <si>
    <t xml:space="preserve">FIELD PAINTING OF EXISTING STEEL, PRIME COAT, WITH          WARRANTY                                                    </t>
  </si>
  <si>
    <t xml:space="preserve">HIGH PERFORMANCE CONCRETE, FOR BRIDGE DECK WITH             WARRANTY, AS PER PLAN                                       </t>
  </si>
  <si>
    <t xml:space="preserve">SAWING AND SEALING ASPHALT CONCRETE PAVEMENT JOINTS         WITH WARRANTY                                               </t>
  </si>
  <si>
    <t xml:space="preserve">ASPHALT CONCRETE SURFACE COURSE, TYPE 1, PG64-22 WITH       SUPPLEMENT 1059 WARRANTY                                    </t>
  </si>
  <si>
    <t xml:space="preserve">11" PORTLAND CEMENT CONCRETE PAVEMENT (7 YEAR WARRANTY)                                                                 </t>
  </si>
  <si>
    <t xml:space="preserve">8" PORTLAND CEMENT CONCRETE PAVEMENT (7 YEAR WARRANTY)                                                                  </t>
  </si>
  <si>
    <t xml:space="preserve">VARIABLE THICKNESS PORTLAND CEMENT CONCRETE PAVEMENT        (7 YEAR WARRANTY)                                           </t>
  </si>
  <si>
    <t xml:space="preserve">CRACK SEALING WITH WARRANTY, TYPE II                                                                                    </t>
  </si>
  <si>
    <t xml:space="preserve">CRACK SEALING WITH WARRANTY, TYPE II OR III                                                                             </t>
  </si>
  <si>
    <t xml:space="preserve">310 MM PORTLAND CEMENT CONCRETE PAVEMENT (7 YEAR            WARRANTY)                                                   </t>
  </si>
  <si>
    <t xml:space="preserve">350 MM PORTLAND CEMENT CONCRETE PAVEMENT (7 YEAR            WARRANTY)                                                   </t>
  </si>
  <si>
    <t xml:space="preserve">ASPHALT CONCRETE SURFACE COURSE, TYPE 1H, PG76-22 WITH      SUPPLEMENT 1059 WARRANTY                                    </t>
  </si>
  <si>
    <t xml:space="preserve">SPECIAL - STRUCTURAL CONCRETE WITH WARRANTY                                                                             </t>
  </si>
  <si>
    <t xml:space="preserve">CLASS S CONCRETE, FOR BRIDGE DECK WITH WARRANTY, AS PER PLAN                                                            </t>
  </si>
  <si>
    <t>2504774      2504804</t>
  </si>
  <si>
    <t>2504839    2504863</t>
  </si>
  <si>
    <t>2504898    2504928</t>
  </si>
  <si>
    <t>2504952  2504987</t>
  </si>
  <si>
    <t>2505010     2505045</t>
  </si>
  <si>
    <t>2505134     2505169</t>
  </si>
  <si>
    <t>25057595     2505193</t>
  </si>
  <si>
    <t>2505223     2505258</t>
  </si>
  <si>
    <t>2505282     2505312</t>
  </si>
  <si>
    <t>2505347     2505436</t>
  </si>
  <si>
    <t>2505614     2505738</t>
  </si>
  <si>
    <t>2504413 L</t>
  </si>
  <si>
    <t>2504448 R</t>
  </si>
  <si>
    <t>5101204L</t>
  </si>
  <si>
    <t>5101239 R</t>
  </si>
  <si>
    <t>2517574 L/R</t>
  </si>
  <si>
    <t>2517647 L/R</t>
  </si>
  <si>
    <t>2512637 L</t>
  </si>
  <si>
    <t>2512602 R</t>
  </si>
  <si>
    <t>2402580 L/R</t>
  </si>
  <si>
    <t>2101823 structure on US 42</t>
  </si>
  <si>
    <t>HIGH PERFORMANCE CONCRETE FOR STRUCTURE 49064 FRA-270</t>
  </si>
  <si>
    <t>disentegration</t>
  </si>
  <si>
    <t>FINE GRADE POLYMER ASPHALT TYPE B  MARION US 23 2.42-7.14 NORTHBOUND ONLY</t>
  </si>
  <si>
    <t xml:space="preserve">FINE GRADE POLYMER ASPHALT TYPE B   FRANKLIN i-70 7.35 TO 11.21 EB AND WB </t>
  </si>
  <si>
    <t>2000-3007</t>
  </si>
  <si>
    <t>2000-3008</t>
  </si>
  <si>
    <t xml:space="preserve">STA-IR77-011.59 </t>
  </si>
  <si>
    <t>2000-3010</t>
  </si>
  <si>
    <t>2000-3012</t>
  </si>
  <si>
    <t>2000-3014</t>
  </si>
  <si>
    <t>2000-3015</t>
  </si>
  <si>
    <t>2000-8002</t>
  </si>
  <si>
    <t>2000-8003</t>
  </si>
  <si>
    <t>2001-0006</t>
  </si>
  <si>
    <t>2001-0008</t>
  </si>
  <si>
    <t>2001-0022</t>
  </si>
  <si>
    <t>2001-0026</t>
  </si>
  <si>
    <t>2001-0039</t>
  </si>
  <si>
    <t>2001-0054</t>
  </si>
  <si>
    <t>2001-0057</t>
  </si>
  <si>
    <t>2001-0060</t>
  </si>
  <si>
    <t>2001-0083</t>
  </si>
  <si>
    <t>2001-0088</t>
  </si>
  <si>
    <t>2001-0096</t>
  </si>
  <si>
    <t>2001-0107</t>
  </si>
  <si>
    <t>2001-0108</t>
  </si>
  <si>
    <t>2001-0110</t>
  </si>
  <si>
    <t>2001-0113</t>
  </si>
  <si>
    <t>2001-0114</t>
  </si>
  <si>
    <t>2007-0266</t>
  </si>
  <si>
    <t xml:space="preserve">DEL-SR656-000.00 </t>
  </si>
  <si>
    <t>2007-0277</t>
  </si>
  <si>
    <t xml:space="preserve">LOR-SR301-40.673 </t>
  </si>
  <si>
    <t>2007-0280</t>
  </si>
  <si>
    <t xml:space="preserve">PIC-SR316-000.00 </t>
  </si>
  <si>
    <t>2007-0281</t>
  </si>
  <si>
    <t xml:space="preserve">PRE-US127-018.81 </t>
  </si>
  <si>
    <t>2007-0340</t>
  </si>
  <si>
    <t>2007-0399</t>
  </si>
  <si>
    <t>2007-0417</t>
  </si>
  <si>
    <t xml:space="preserve">ADA-SR52-022.97 </t>
  </si>
  <si>
    <t xml:space="preserve">GRINDING FINS, TEARS, SLIVERS ON EXISTING STRUCTURAL STEEL                                                              </t>
  </si>
  <si>
    <t xml:space="preserve">SURFACE PREPARATION OF EXISTING STRUCTURAL STEEL,           WITH WARRANTY                                               </t>
  </si>
  <si>
    <t>2001-3009</t>
  </si>
  <si>
    <t>2001-3010</t>
  </si>
  <si>
    <t>2002-0007</t>
  </si>
  <si>
    <t>2002-0026</t>
  </si>
  <si>
    <t>2002-0032</t>
  </si>
  <si>
    <t xml:space="preserve">HAM-IR275-029.79 </t>
  </si>
  <si>
    <t>2002-0033</t>
  </si>
  <si>
    <t>2002-0035</t>
  </si>
  <si>
    <t>2002-0036</t>
  </si>
  <si>
    <t>2002-0040</t>
  </si>
  <si>
    <t>2002-0045</t>
  </si>
  <si>
    <t xml:space="preserve">POR-IR76-001.09 </t>
  </si>
  <si>
    <t>2002-0068</t>
  </si>
  <si>
    <t>2002-0069</t>
  </si>
  <si>
    <t>2002-0070</t>
  </si>
  <si>
    <t xml:space="preserve">ATB-IR90-019.56 </t>
  </si>
  <si>
    <t>2002-0080</t>
  </si>
  <si>
    <t xml:space="preserve">STA-US30-029.58 </t>
  </si>
  <si>
    <t>2002-0110</t>
  </si>
  <si>
    <t>2002-0119</t>
  </si>
  <si>
    <t>2002-0122</t>
  </si>
  <si>
    <t>2002-0144</t>
  </si>
  <si>
    <t>Appears to be paved over</t>
  </si>
  <si>
    <t>Paved Over in 2007   Ref 124</t>
  </si>
  <si>
    <t>Ref 108, 109   Warranty Waived</t>
  </si>
  <si>
    <t xml:space="preserve">Ref's 172-175, 328-330 &amp; 202-205 SFN 7706758(10/31/01); Ref's 231-234, 334-336 &amp; 262-265  SFN 7706812(10/11/01),     * No longer on Bridge Inventory due to widening of original structures  </t>
  </si>
  <si>
    <t>Pavement Markings</t>
  </si>
  <si>
    <t>POR-SR05-0.19</t>
  </si>
  <si>
    <t>PAVEMENT MARKINGS&lt; WITH WARRANTY</t>
  </si>
  <si>
    <t>Refs 50, 51, 52, 53   Warranty Waived</t>
  </si>
  <si>
    <t>All bridge painting use same warranty date 10/5/01               Ref nos. 86-89, 112-115, 246-249</t>
  </si>
  <si>
    <t>All bridge painting use same warranty date 8/1/01              Refs 10-13, 21-24, 34-37, 45-48, 56-59, 67-70, 77-80</t>
  </si>
  <si>
    <t>Corretive work to Plymouth Ridge top coat 7-1-02                Refs 60-63, 124-127</t>
  </si>
  <si>
    <t>Refs 64, 128</t>
  </si>
  <si>
    <t>Under review by CO    Refs 117, 120</t>
  </si>
  <si>
    <t>Ref 121</t>
  </si>
  <si>
    <t>Refs 105, 140</t>
  </si>
  <si>
    <t>Under review by CO    Refs 99-102, 133-136</t>
  </si>
  <si>
    <t>Varies; See Individual Structure info   Refs 166, 207, 308, 316</t>
  </si>
  <si>
    <t>Under review by CO   Refs 141-144</t>
  </si>
  <si>
    <t>Ref 145</t>
  </si>
  <si>
    <t>Ref 254</t>
  </si>
  <si>
    <t>Ref 220, 255</t>
  </si>
  <si>
    <t>Mainline pavement warranty from Station 440+06 to Station 73+86 Rt., I-77started on October 18, 2002; Mainline pavement warranty from Station 440+06 to Station 73+86 Lt.                  I-77started on October 7, 2003    Ref 124</t>
  </si>
  <si>
    <t>Varies; See Individual Structure info    Refs 278, 306, 332, 369</t>
  </si>
  <si>
    <t>Varies; See Individual Structure info   Ref 62</t>
  </si>
  <si>
    <t xml:space="preserve">   Refs 134, 152, 166, 201, 221, 244, 269, 307, 315</t>
  </si>
  <si>
    <t>Ref 105</t>
  </si>
  <si>
    <t>All bridge painting use same warranty date 11/8/02            Refs 101-104</t>
  </si>
  <si>
    <t xml:space="preserve">   Refs 27, 33, 39, 45, 51, 58, 64, 100-106</t>
  </si>
  <si>
    <t>Varies; See Individual Structure info Refs 13, 17, 21, 26, 32, 38, 44, 50, 52, 57, 63, 66</t>
  </si>
  <si>
    <t>Ref 15</t>
  </si>
  <si>
    <t>Under review by CO   Ref 14</t>
  </si>
  <si>
    <t>6703909  Over  Stroup Rd, POR-US224-011.72</t>
  </si>
  <si>
    <t>6703933  Over  Conrail RR  US224-011.89</t>
  </si>
  <si>
    <t>Refs 26, 100, 112, 113</t>
  </si>
  <si>
    <t>Ref 32</t>
  </si>
  <si>
    <t>All bridge painting use same warranty date 7/30/02            Refs 26, 36</t>
  </si>
  <si>
    <t>Refs 59,60</t>
  </si>
  <si>
    <t>Refs 254, 289</t>
  </si>
  <si>
    <t>Mainline pavement warranty from station 357+00 to 492+00 RT., I-90 started on October 31, 2002; Mainline pavement warranty from station 357+00 to 492+00 LT., I-90 started on November 3, 2003   Ref 93</t>
  </si>
  <si>
    <t>Varies; See Individual Structure info   Refs 167, 190</t>
  </si>
  <si>
    <t>Ref 85</t>
  </si>
  <si>
    <t>Ref 78</t>
  </si>
  <si>
    <t>Ref 72</t>
  </si>
  <si>
    <t>NB mainline pavement from Station 184+42 to 290+00 RT.,        I-77  10/31/2003    Ref 112</t>
  </si>
  <si>
    <t>Refs 285, 316, 350, 380, 414, 444</t>
  </si>
  <si>
    <t>Varies; See Individual Structure info   Refs 180, 216, 245</t>
  </si>
  <si>
    <t>Refs 25, 31</t>
  </si>
  <si>
    <t>Stoner St. over I-77</t>
  </si>
  <si>
    <t>Ref 21</t>
  </si>
  <si>
    <t>726/2006</t>
  </si>
  <si>
    <t>Ref 19</t>
  </si>
  <si>
    <t>Mainline pavement warranty from Station 0+45 to Station 162+21 Lt., I-90 started on November 10, 2003 per SS880.  Mainline pavement warranty from Station 162+21 to Station 196+00 Lt. (Passing lane + shoulder), I-90 started on November 10, 2003 per SS880.  Mainline pavement warranty from Station 162+21 to Station 196+00 Lt. (Driving lane + shoulder), I-90 started on June 4, 2004 per SS880.  Mainline pavement warranty from Station 0+45 to Station 196+00 Rt., I-90 started on Oct. 25, 2004  Ref 82</t>
  </si>
  <si>
    <t>Ref 92</t>
  </si>
  <si>
    <t>Ref 204</t>
  </si>
  <si>
    <t>Ref 161</t>
  </si>
  <si>
    <t>Refs 543, 572, 604, 637, 662</t>
  </si>
  <si>
    <t>13" PORTLAND CEMENT CONCRETE PAVEMENT     (7 YEAR)</t>
  </si>
  <si>
    <t>Westbound - December 9, 2004;     13"  Ref 86                     Eastbound – December 8, 2005             11"  Ref 85</t>
  </si>
  <si>
    <t>Refs 166, 197, 224, 251, 263, 275, 307</t>
  </si>
  <si>
    <t>All bridge painting use same warranty date 7/30/02            Refs 164, 197, 281, 302, 323, 344</t>
  </si>
  <si>
    <t>Ref 7</t>
  </si>
  <si>
    <t>Refs 196, 222</t>
  </si>
  <si>
    <t>Refs 116, 442</t>
  </si>
  <si>
    <t>Refs 289, 328, 366, 818</t>
  </si>
  <si>
    <t>Ref  110</t>
  </si>
  <si>
    <t>SFN  7702221  
SUM-77-0284    Warr Date 5-15-06</t>
  </si>
  <si>
    <t>SFN  7702132  
SUM-77-0157 Lt   Warr Date 9-29-06</t>
  </si>
  <si>
    <t>SFN  7702167  
SUM-77-0157 Rt   Warr Date 10-11-06</t>
  </si>
  <si>
    <t>Ref nos. 226, 257, 290, 330</t>
  </si>
  <si>
    <t>Ref 150   Non-Performed</t>
  </si>
  <si>
    <t>Ref 151</t>
  </si>
  <si>
    <t>Ref 74</t>
  </si>
  <si>
    <t>Refs 274, 312, 441, 470</t>
  </si>
  <si>
    <t>Ref 120</t>
  </si>
  <si>
    <t>Comp Date 6/30/08   Ref 199</t>
  </si>
  <si>
    <t>Comp Date 6/30/08   Refs  569, 605, 648</t>
  </si>
  <si>
    <t>Completion Date 8/31/2009   Ref 136</t>
  </si>
  <si>
    <t>Completion Date 8/31/2009   Refs 266, 292, 334, 376, 403, 428, 458, 483</t>
  </si>
  <si>
    <t xml:space="preserve">  Completion Date 9-30-08    Ref 166</t>
  </si>
  <si>
    <t xml:space="preserve"> Completion Date 9-30-08   Refs 357, 393, 512, 547, 615</t>
  </si>
  <si>
    <t>SUM  SR 8  15.63</t>
  </si>
  <si>
    <t>QA/QC HIGH PERFORMANCE DECK CONCRETE</t>
  </si>
  <si>
    <t>SFN 7700717   SUM-8 16.36</t>
  </si>
  <si>
    <t>SFN 7700768    SUM-8 17.09A</t>
  </si>
  <si>
    <t>SFN 7700776    SUM-8 17.58A</t>
  </si>
  <si>
    <t>SFN 7700792    SUM-8 17.57B</t>
  </si>
  <si>
    <t>SFN 7700784    SUM-8 17.24B</t>
  </si>
  <si>
    <t>SFN 7709331  SUM-271 11.86Lt</t>
  </si>
  <si>
    <t>SFN 7709366  SUM-271 11.86Rt</t>
  </si>
  <si>
    <t>SFN 7709218  SUM-271 11.16Lt</t>
  </si>
  <si>
    <t>SFN 7709277  SUM-271 11.22Lt</t>
  </si>
  <si>
    <t>Completion Date 7/31/2010    Refs 498, 527, 555, 612, 649, 685, 718, 778, 803</t>
  </si>
  <si>
    <t>TRU VARIOUS</t>
  </si>
  <si>
    <t>CHIP SEAL WITH WARRANTY</t>
  </si>
  <si>
    <t>Completion Date 6/30/2007    Ref 10</t>
  </si>
  <si>
    <t>MAH  US 62  00.10</t>
  </si>
  <si>
    <t>SFN 5008514    MAH US 62  0.10RT</t>
  </si>
  <si>
    <t>SFN 5008522    MAH US 62  0.10LT</t>
  </si>
  <si>
    <t>Completion Date 10/15/2010   Ref 175</t>
  </si>
  <si>
    <t>SIGNALIZATION, MISC.: - 2 YR SYSTEM WARRANTY (SPECIAL)</t>
  </si>
  <si>
    <t xml:space="preserve">FRA-US33-026.12 </t>
  </si>
  <si>
    <t xml:space="preserve">EDGE LINE, CENTER LINE, LANE LINE, CHANNELIZING LINE (3 YEAR WARRANTY) - </t>
  </si>
  <si>
    <t xml:space="preserve">SAWING AND SEALING ASPHALT CONCRETE PAVEMENT JOINTS WITH WARRANTY - </t>
  </si>
  <si>
    <t xml:space="preserve">FRA-IR70-013.22 </t>
  </si>
  <si>
    <t xml:space="preserve">DEL-US23-010.15 </t>
  </si>
  <si>
    <t xml:space="preserve">FRA-IR270-048.47 </t>
  </si>
  <si>
    <t>2002-0150</t>
  </si>
  <si>
    <t>HIGH PERFORMANCE CONCRETE FOR BRIDGE DECK WITH WARRANTY</t>
  </si>
  <si>
    <t xml:space="preserve">PORTLAND CEMENT CONCRETE PAVEMENT (7 YEAR WARRANTY) - </t>
  </si>
  <si>
    <t>2003-0463</t>
  </si>
  <si>
    <t>FRA-270-0.60</t>
  </si>
  <si>
    <t xml:space="preserve">FRA-IR670-005.61 </t>
  </si>
  <si>
    <t xml:space="preserve">FRA-IR670-000.00 </t>
  </si>
  <si>
    <t xml:space="preserve">UNI-US33-008.74 </t>
  </si>
  <si>
    <t xml:space="preserve">PIC-SR138-006.32 </t>
  </si>
  <si>
    <t>VOIDED</t>
  </si>
  <si>
    <t xml:space="preserve">MAR-SR95-016.77 </t>
  </si>
  <si>
    <t>2000-0505</t>
  </si>
  <si>
    <t>2000-0511</t>
  </si>
  <si>
    <t>2000-0512</t>
  </si>
  <si>
    <t>2000-0524</t>
  </si>
  <si>
    <t>2000-0526</t>
  </si>
  <si>
    <t>2000-0527</t>
  </si>
  <si>
    <t>2000-0533</t>
  </si>
  <si>
    <t>2000-0539</t>
  </si>
  <si>
    <t>2000-0558</t>
  </si>
  <si>
    <t>2000-0559</t>
  </si>
  <si>
    <t>2000-0563</t>
  </si>
  <si>
    <t xml:space="preserve">SCI-US23-005.51 </t>
  </si>
  <si>
    <t>2000-0564</t>
  </si>
  <si>
    <t>2000-0566</t>
  </si>
  <si>
    <t>2000-0568</t>
  </si>
  <si>
    <t>2000-0569</t>
  </si>
  <si>
    <t>2000-0570</t>
  </si>
  <si>
    <t>2000-0577</t>
  </si>
  <si>
    <t>2000-3001</t>
  </si>
  <si>
    <t>2000-3002</t>
  </si>
  <si>
    <t>2000-3003</t>
  </si>
  <si>
    <t>2000-3004</t>
  </si>
  <si>
    <t>2006-0541</t>
  </si>
  <si>
    <t xml:space="preserve">SCI-SR140-012.80 </t>
  </si>
  <si>
    <t>2007-0009</t>
  </si>
  <si>
    <t xml:space="preserve">LAW-US52-022.16 </t>
  </si>
  <si>
    <t>2007-0039</t>
  </si>
  <si>
    <t xml:space="preserve">ROS-US23-017.03 </t>
  </si>
  <si>
    <t>2007-0053</t>
  </si>
  <si>
    <t xml:space="preserve">SINGLE CHIP SEAL WITH TWO YEAR WARRANTY, AS PER PLAN                                                                    </t>
  </si>
  <si>
    <t xml:space="preserve">TRU-VA0-000000 </t>
  </si>
  <si>
    <t>2007-0056</t>
  </si>
  <si>
    <t xml:space="preserve">COL-US30-031.30 </t>
  </si>
  <si>
    <t xml:space="preserve">250 MM PORTLAND CEMENT CONCRETE PAVEMENT (7 YEARWARRANTY) - </t>
  </si>
  <si>
    <t xml:space="preserve">ATH-US33-40.981 </t>
  </si>
  <si>
    <t xml:space="preserve">GAL-SR279-000.00 </t>
  </si>
  <si>
    <t>ATH-356-2.94</t>
  </si>
  <si>
    <t xml:space="preserve">HOC-SR56-012.55 </t>
  </si>
  <si>
    <t xml:space="preserve">MEG-SR124-022.72 </t>
  </si>
  <si>
    <t xml:space="preserve">9" PORTLAND CEMENT CONCRETE PAVEMENT (7 YEAR WARRANTY) - </t>
  </si>
  <si>
    <t>Several Expansion joint problems</t>
  </si>
  <si>
    <t xml:space="preserve">MEG-SR124-026.66 </t>
  </si>
  <si>
    <t>Hot applied sealer missing</t>
  </si>
  <si>
    <t xml:space="preserve">MEG-SR124-031.57 </t>
  </si>
  <si>
    <t>9" PORTLAND CEMENT CONCRETE PAVEMENT (7 YEAR WARRANTY) - 10" by VECP</t>
  </si>
  <si>
    <t>2006-0414</t>
  </si>
  <si>
    <t xml:space="preserve">HAM-IR275-021.52 </t>
  </si>
  <si>
    <t>2006-0433</t>
  </si>
  <si>
    <t xml:space="preserve">DEF-US24-012.03 </t>
  </si>
  <si>
    <t>2006-0467</t>
  </si>
  <si>
    <t xml:space="preserve">SUM-SR8-015.63 </t>
  </si>
  <si>
    <t xml:space="preserve">SPECIAL - ASPHALT CONCRETE MISC.:                                                                                       </t>
  </si>
  <si>
    <t xml:space="preserve">MICRO-SURFACING                                                                                                         </t>
  </si>
  <si>
    <t xml:space="preserve">SPECIAL - MICROSURFACING WITH WARRANTY, RUT FILL COURSE                                                                 </t>
  </si>
  <si>
    <t xml:space="preserve">SPECIAL - ASPHALT CONCRETE, MISC.:                                                                                      </t>
  </si>
  <si>
    <t xml:space="preserve">SIGNALIZATION, MISC.:                                                                                                   </t>
  </si>
  <si>
    <t xml:space="preserve">SPECIAL - MISC.:                                                                                                        </t>
  </si>
  <si>
    <t xml:space="preserve">AGREED LUMP SUM                                                                                                         </t>
  </si>
  <si>
    <t xml:space="preserve">MICROSURFACING WITH WARRANTY, MULTIPLE COURSE                                                                           </t>
  </si>
  <si>
    <t>Pivot Table</t>
  </si>
  <si>
    <t xml:space="preserve">ASPHALT CONCRETE SURFACE COURSE, 12.5 MM, TYPE A (446)      WITH SUPPLEMENT 1059 WARRANTY                               </t>
  </si>
  <si>
    <t xml:space="preserve">250 MM PORTLAND CEMENT CONCRETE PAVEMENT (7 YEAR            WARRANTY)                                                   </t>
  </si>
  <si>
    <t xml:space="preserve">ASPHALT CONCRETE WITH WARRANTY (7 YEARS), AS PER PLAN                                                                   </t>
  </si>
  <si>
    <t xml:space="preserve">ASPHALT CONCRETE SURFACE COURSE, 12.5 MM, TYPE B (446) WITH SUPPLEMENT 1059 WARRANTY, AS PER PLAN                       </t>
  </si>
  <si>
    <t>SPECIAL - SURFACE PREPARATION, FIELD PAINTING OF EX. STEEL  W/PRIME, INTERMEDIATE &amp; FINISH COATS W/WARRANTY AS PER SS885</t>
  </si>
  <si>
    <t xml:space="preserve">SPECIAL - BRIDGE DECK CONCRETE OVERLAYS WITH WARRANTY                                                                   </t>
  </si>
  <si>
    <t xml:space="preserve">12" PORTLAND CEMENT CONCRETE PAVEMENT (7 YEAR WARRANTY)                                                                 </t>
  </si>
  <si>
    <t xml:space="preserve">14" PORTLAND CEMENT CONCRETE PAVEMENT (7 YEAR WARRANTY)                                                                 </t>
  </si>
  <si>
    <t xml:space="preserve">FORCE ACCOUNT                                                                                                           </t>
  </si>
  <si>
    <t xml:space="preserve">ASPHALT CONCRETE SURFACE COURSE, 9.5 MM, TYPE B (448) WITH  SUPPLEMENT 1059 WARRANTY, AS PER PLAN                       </t>
  </si>
  <si>
    <t xml:space="preserve">PORTLAND CEMENT CONCRETE PAVEMENT, 8" THICK (NON-REINFORCED PER 452)                                                    </t>
  </si>
  <si>
    <t xml:space="preserve">4" ASPHALT TREATED FREE DRAINING BASE                                                                                   </t>
  </si>
  <si>
    <t xml:space="preserve">ASPHALT CONCRETE SURFACE COURSE, 12.5MM, TYPE A (446) WITH  SUPPLEMENT 1059 WARRANTY                                    </t>
  </si>
  <si>
    <t xml:space="preserve">ASPHALT CONCRETE SURFACE COURSE, 12.5MM, TYPE B (446) WITH  SUPPLEMENT 1059 WARRANTY                                    </t>
  </si>
  <si>
    <t xml:space="preserve">ASPHALT CONCRETE SURFACE COURSE, 12.5MM, TYPE B (446) WITH  SUPPLEMENT 1059 WARRANTY, AS PER PLAN                       </t>
  </si>
  <si>
    <t xml:space="preserve">FINE GRADED POLYMER ASPHALT CONCRETE, TYPE B, WITH          SUPPLEMENT 1059 WARRANTY, AS PER PLAN                       </t>
  </si>
  <si>
    <t xml:space="preserve">FINE GRADED POLYMER ASPHALT CONCRETE, TYPE B, WITH          SUPPLEMENT 1059 WARRANTY                                    </t>
  </si>
  <si>
    <t xml:space="preserve">ULTRATHIN BONDED ASPHALT CONCRETE, WITH SUPPLEMENT 1059     WARRANTY                                                    </t>
  </si>
  <si>
    <t xml:space="preserve">12" PORTLAND CEMENT CONCRETE PAVEMENT (7 YEAR WARRANTY),    AS PER PLAN                                                 </t>
  </si>
  <si>
    <t xml:space="preserve">13" PORTLAND CEMENT CONCRETE PAVEMENT (7 YEAR WARRANTY)                                                                 </t>
  </si>
  <si>
    <t xml:space="preserve">ASPHALT CONCRETE SURFACE COURSE, 12.5MM, TYPE A (446) WITH  SUPPLEMENT 1059 WARRANTY, AS PER PLAN                       </t>
  </si>
  <si>
    <t xml:space="preserve">STONE MASTIC ASPHALT CONCRETE SURFACE COURSE (PG76-22M)     WITH SUPPLEMENT 1059 WARRANTY                               </t>
  </si>
  <si>
    <t xml:space="preserve">STONE MATRIX ASPHALT CONCRETE, 12.5MM, PG76-22M, (446)                                                                  </t>
  </si>
  <si>
    <t xml:space="preserve">ASPHALT CONCRETE SURFACE COURSE, 12.5 MM, TYPE B (446),     AS PER PLAN                                                 </t>
  </si>
  <si>
    <t xml:space="preserve">DOUBLE CHIP SEAL WITH WARRANTY                                                                                          </t>
  </si>
  <si>
    <t xml:space="preserve">ULTRATHIN BONDED ASPHALT CONCRETE, WITH SUPPLEMENT 1059     WARRANTY, AS PER PLAN                                       </t>
  </si>
  <si>
    <t xml:space="preserve">MICROSURFACING WITH WARRANTY, MULTIPLE COURSE, AS PER PLAN                                                              </t>
  </si>
  <si>
    <t xml:space="preserve">MICROSURFACING WITH WARRANTY, SINGLE COURSE, AS PER         PLAN                                                        </t>
  </si>
  <si>
    <t xml:space="preserve">QC/QA CONCRETE, CLASS QSC2, SUPERSTRUCTURE (DECK) WITH      WARRANTY                                                    </t>
  </si>
  <si>
    <t xml:space="preserve">QC/QA CONCRETE, CLASS QSC2, SUPERSTRUCTURE (DECK)                                                                       </t>
  </si>
  <si>
    <t xml:space="preserve">10" PORTLAND CEMENT CONCRETE PAVEMENT (7 YEAR WARRANTY)                                                                 </t>
  </si>
  <si>
    <t xml:space="preserve">PORTLAND CEMENT CONCRETE PAVEMENT (7 YEAR WARRANTY),        MISC.:                                                      </t>
  </si>
  <si>
    <t xml:space="preserve">QC/QA CONCRETE, CLASS QSC2, SUPERSTRUCTURE (DECK) WITH      WARRANTY, AS PER PLAN                                       </t>
  </si>
  <si>
    <t xml:space="preserve">SINGLE CHIP SEAL WITH TWO YEAR WARRANTY                                                                                 </t>
  </si>
  <si>
    <t xml:space="preserve">12.5" PORTLAND CEMENT CONCRETE PAVEMENT (7 YEAR WARRANTY)                                                               </t>
  </si>
  <si>
    <t xml:space="preserve">13.5" PORTLAND CEMENT CONCRETE PAVEMENT (7 YEAR WARRANTY)                                                               </t>
  </si>
  <si>
    <t xml:space="preserve">9.5" PORTLAND CEMENT CONCRETE PAVEMENT (7 YEAR WARRANTY)                                                                </t>
  </si>
  <si>
    <t xml:space="preserve">SPECIAL - PORTLAND CEMENT CONCRETE  PAVEMENT (7 YEAR        WARRANTY)                                                   </t>
  </si>
  <si>
    <t xml:space="preserve">FINAL INSPECTION REPAIR                                                                                                 </t>
  </si>
  <si>
    <t xml:space="preserve">FIELD PAINTING OF EXISTING STRUCTURAL  STEEL, PRIME COAT,   WITH WARRANTY                                               </t>
  </si>
  <si>
    <t xml:space="preserve">FIELD PAINTING STRUCTURAL STEEL, FINISH COAT, WITH WARRANTY                                                             </t>
  </si>
  <si>
    <t xml:space="preserve">FIELD PAINTING STRUCTURAL STEEL, INTERMEDIATE COAT, WITH    WARRANTY                                                    </t>
  </si>
  <si>
    <t>Longitudenal cracks in several panels</t>
  </si>
  <si>
    <t>Patching temporarily, panel replacement before end of waranty period</t>
  </si>
  <si>
    <t>chip seal remedial action btwn. 5/1-9/1, All redial action performed 8/26/2006</t>
  </si>
  <si>
    <t>Warranty terminated due to excessive ESAL's.</t>
  </si>
  <si>
    <t>ASPHALT CONCRETE WITH WARRANTY (7 YEARS)</t>
  </si>
  <si>
    <t>Some rutting, deterioration</t>
  </si>
  <si>
    <t xml:space="preserve">HIGH PERFORMANCE CONCRETE, FOR BRIDGE DECK WITH WARRANTY, AS PER PLAN                                       </t>
  </si>
  <si>
    <t>Repair cut tie bar areas</t>
  </si>
  <si>
    <t>Some transverse and longitudinal cracks</t>
  </si>
  <si>
    <t xml:space="preserve">MICROSURFACING WITH WARRANTY, SINGLE COURSE - </t>
  </si>
  <si>
    <t>Chip Seal</t>
  </si>
  <si>
    <t xml:space="preserve">OTT-SR163-004.05 </t>
  </si>
  <si>
    <t xml:space="preserve">SINGLE CHIP SEAL WITH WARRANTY - </t>
  </si>
  <si>
    <t xml:space="preserve">SPECIAL - HIGH PERFORMANCE CONCRETE WITH WARRANTY - </t>
  </si>
  <si>
    <t>Crackings (Minor)</t>
  </si>
  <si>
    <t>Apply HMWMR as per SS 846</t>
  </si>
  <si>
    <t xml:space="preserve">SAN-US20-014.86 </t>
  </si>
  <si>
    <t xml:space="preserve">WOO-IR75-000.73 </t>
  </si>
  <si>
    <t xml:space="preserve">OTT-SR2-23.240 </t>
  </si>
  <si>
    <t>SAN-US20-3.19</t>
  </si>
  <si>
    <t xml:space="preserve">WOO-IR75-032.68 </t>
  </si>
  <si>
    <t xml:space="preserve">ASPHALT CONCRETE SURFACE COURSE, 12.5MM, TYPE B (446) WITHSUPPLEMENT 1059 WARRANTY - </t>
  </si>
  <si>
    <t>Crack Sealing</t>
  </si>
  <si>
    <t xml:space="preserve">OTT-SR163-004.01 </t>
  </si>
  <si>
    <t>Deficiencies observed not covered by warranty</t>
  </si>
  <si>
    <t>None</t>
  </si>
  <si>
    <t>LUC IR-475 008.97</t>
  </si>
  <si>
    <t>FINE GRADED POLYMER ASPHALT CONCRETE, TYPE B</t>
  </si>
  <si>
    <t>Surface deteriorations not covered by warranty</t>
  </si>
  <si>
    <t xml:space="preserve">SEN-SR18-023.56 </t>
  </si>
  <si>
    <t xml:space="preserve">SEN-SR19-006.07 </t>
  </si>
  <si>
    <t>WOO-20-11.37</t>
  </si>
  <si>
    <t>ASPHALT CONCRETE SURFACE COURSE 12.5MM TYPE A 446 WITH SUPPLEMENT 1059 WARRANTY</t>
  </si>
  <si>
    <t>STONE MASTIC ASPHALT CONCRETE SURFACE COURSE(PG76-22) WITH SUPPLEMENT 1059 WARRANTY</t>
  </si>
  <si>
    <t>SAN-USR6/20-14.61/14.59/18.68</t>
  </si>
  <si>
    <t>OTT-2-28.39</t>
  </si>
  <si>
    <t>D02-PS-FY2004(B)</t>
  </si>
  <si>
    <t>MICROSURFACING WITH WARRANTY</t>
  </si>
  <si>
    <t>Delaminations</t>
  </si>
  <si>
    <t>Pending</t>
  </si>
  <si>
    <t xml:space="preserve">D02-SR0-000.00 </t>
  </si>
  <si>
    <t>WOO-795-3.25</t>
  </si>
  <si>
    <t>D02-PS-FY2004</t>
  </si>
  <si>
    <t>SAN-US20-0.00</t>
  </si>
  <si>
    <t>WOO-75-0.71</t>
  </si>
  <si>
    <t>OTT-2-23.77</t>
  </si>
  <si>
    <t>D02-CHIP-FY2004</t>
  </si>
  <si>
    <t>LUC-295-19.06</t>
  </si>
  <si>
    <t>WIL-20-12.03</t>
  </si>
  <si>
    <t xml:space="preserve">MED-IR71-015.78 </t>
  </si>
  <si>
    <t>Cracking / Flushing / Disintegration</t>
  </si>
  <si>
    <t xml:space="preserve">EDGE LINE, CENTER LINE, LANE LINE, CHANNELIZING LINE (5 YEAR WARRANTY) - </t>
  </si>
  <si>
    <t xml:space="preserve">RIC-IR71-20.220 </t>
  </si>
  <si>
    <t xml:space="preserve">ASD-IR71-14.383 </t>
  </si>
  <si>
    <t>Flushing / Disintegrated areas</t>
  </si>
  <si>
    <t>R &amp; R distressed area</t>
  </si>
  <si>
    <t xml:space="preserve">ERI-SR2-12.558 </t>
  </si>
  <si>
    <t>Some cracking / Disintegration</t>
  </si>
  <si>
    <t xml:space="preserve">RIC-IR71-013.66 </t>
  </si>
  <si>
    <t>HIGH PERFORMANCE CONCRETE, FOR BRIDGE DECK WITH WARRANTY, AS PER PLAN - , (MIX 4)</t>
  </si>
  <si>
    <t xml:space="preserve">LOR-IR90-013.20 </t>
  </si>
  <si>
    <t xml:space="preserve">HIGH PERFORMANCE CONCRETE, FOR BRIDGE DECK WITH WARRANTY, AS PER PLAN - </t>
  </si>
  <si>
    <t xml:space="preserve">WAY-IR71-000.28 </t>
  </si>
  <si>
    <t xml:space="preserve">ERI-US250-08.763 </t>
  </si>
  <si>
    <t xml:space="preserve">Disintegration </t>
  </si>
  <si>
    <t xml:space="preserve">CRA-US30-15.865 </t>
  </si>
  <si>
    <t xml:space="preserve">CRA-US30-24.000 </t>
  </si>
  <si>
    <t xml:space="preserve">CRA-US30-33.500 </t>
  </si>
  <si>
    <t xml:space="preserve">LOR-SR83-06.727 </t>
  </si>
  <si>
    <t xml:space="preserve">EDGE LINE, CENTER LINE CHANNELIZING LINE (3 YEAR WARRANTY) - </t>
  </si>
  <si>
    <t xml:space="preserve">WAY-SR94-000.00 </t>
  </si>
  <si>
    <t xml:space="preserve">EDGE LINE, CENTER LINE (3 YEAR WARRANTY) - </t>
  </si>
  <si>
    <t xml:space="preserve">ASPHALT CONCRETE SURFACE COURSE, TYPE 1, PG64-22 WITH SUPPLEMENT 1059 WARRANTY - </t>
  </si>
  <si>
    <t>Disintegrated area</t>
  </si>
  <si>
    <t xml:space="preserve">ASD-US250-016.48 </t>
  </si>
  <si>
    <t xml:space="preserve">EDGE LINE, LANE LINE CENTERLINE, CHANNELIZING LINE (3 YEAR WARRANTY) - </t>
  </si>
  <si>
    <t xml:space="preserve">LOR-IR90-010.76 </t>
  </si>
  <si>
    <t xml:space="preserve">SPECIAL - ASPHALT PAVEMENT (7 YEAR WARRANTY) - </t>
  </si>
  <si>
    <t xml:space="preserve">MED-IR271-000.00 </t>
  </si>
  <si>
    <t>SPECIAL - MISC.: - PAVEMENT WITH FIVE YEAR WARRANTY</t>
  </si>
  <si>
    <t>SPECIAL - MISC.: - PAVEMENT WITH SEVEN YEAR WARRANTY</t>
  </si>
  <si>
    <t>Cracks / Flushing</t>
  </si>
  <si>
    <t xml:space="preserve">MICRO-SILICA MODIFIED CONCRETE OVERLAY (VARIABLE            THICKNESS), MATERIAL ONLY WITH WARRANTY                     </t>
  </si>
  <si>
    <t xml:space="preserve">9" PORTLAND CEMENT CONCRETE PAVEMENT (7 YEAR WARRANTY)                                                                  </t>
  </si>
  <si>
    <t>ASPHALT CONCRETE (7 YEAR WARRANTY) - , 11.25"</t>
  </si>
  <si>
    <t xml:space="preserve">FAI-US33-017.44 </t>
  </si>
  <si>
    <t xml:space="preserve">MUS-SR16-007.16 </t>
  </si>
  <si>
    <t xml:space="preserve">LIC-IR70-25.685 </t>
  </si>
  <si>
    <t>LIC-IR70-16.09</t>
  </si>
  <si>
    <t>LIC-IR70-17.45</t>
  </si>
  <si>
    <t>LIC-IR70-21.00</t>
  </si>
  <si>
    <t>LIC-IR70-22.10</t>
  </si>
  <si>
    <t>LIC-IR70-26.53</t>
  </si>
  <si>
    <t xml:space="preserve">GUE-SR209-000.00 </t>
  </si>
  <si>
    <t>HIGH PERFORMANCE CONCRETE, FOR BRIDGE DECK WITH WARRANTY - , (MIX 3)</t>
  </si>
  <si>
    <t>GUE-IR70/SR723-6.11/0.38</t>
  </si>
  <si>
    <t>LIC-SR668-1.92</t>
  </si>
  <si>
    <t xml:space="preserve">PER-US13-020.38 </t>
  </si>
  <si>
    <t xml:space="preserve">MUS-US22-006.10 </t>
  </si>
  <si>
    <t>MUS-US22-006.10</t>
  </si>
  <si>
    <t xml:space="preserve">LIC-SR13-000.00 </t>
  </si>
  <si>
    <t xml:space="preserve">CRACK SEALING WITH WARRANTY, TYPE II - </t>
  </si>
  <si>
    <t>LIC-IR70-15.96</t>
  </si>
  <si>
    <t>FAI-SR158-8.87</t>
  </si>
  <si>
    <t xml:space="preserve">FAI-US33-019.79 </t>
  </si>
  <si>
    <t>PER-SR13-0.00</t>
  </si>
  <si>
    <t>taken out of warranty due to problems with forward wingwalls, abut, etc repaired twice</t>
  </si>
  <si>
    <t>HIGH PERFORMANCE CONCRETE FOR STRUCTURE 26702R  IR-161</t>
  </si>
  <si>
    <t>Warranty applies to approach and main spans.</t>
  </si>
  <si>
    <t>DRT results okay.</t>
  </si>
  <si>
    <t>DRT results okay.  Will schedule 1 more review before warranty expires.</t>
  </si>
  <si>
    <t>LAW-52-11.85</t>
  </si>
  <si>
    <t>SCI US-52-15.50</t>
  </si>
  <si>
    <t>GUE-IR70-9.13</t>
  </si>
  <si>
    <t xml:space="preserve">FRA-IR670-002.61 </t>
  </si>
  <si>
    <t xml:space="preserve">GRE-US35-026.20 </t>
  </si>
  <si>
    <t xml:space="preserve">FRA-IR670-003.17 </t>
  </si>
  <si>
    <t xml:space="preserve">FRA-IR70-014.69 </t>
  </si>
  <si>
    <t>ASPHALT CONCRETE (7 YEAR WARRANTY) - PHASE A EAST BOUND</t>
  </si>
  <si>
    <t>ASPHALT CONCRETE (7 YEAR WARRANTY) - PHASE A WEST BOUND</t>
  </si>
  <si>
    <t>ASPHALT CONCRETE (7 YEAR WARRANTY) - PHASE B EAST BOUND</t>
  </si>
  <si>
    <t>ASPHALT CONCRETE (7 YEAR WARRANTY) - PHASE B WEST BOUND</t>
  </si>
  <si>
    <t>2003-0134</t>
  </si>
  <si>
    <t xml:space="preserve">FAY-IR71-000.00 </t>
  </si>
  <si>
    <t>ASPHALT CONCRETE NORTHBOUND INT.</t>
  </si>
  <si>
    <t>ASPHALT CONCRETE SOUTHBOUND</t>
  </si>
  <si>
    <t>HIGH PERFORMANCE CONCRETE, FOR BRIDGE DECK WITH WARRANTY</t>
  </si>
  <si>
    <t xml:space="preserve">FAY-US35-007.51 </t>
  </si>
  <si>
    <t xml:space="preserve">FRA-IR71-025.60 </t>
  </si>
  <si>
    <t>ASPHALT CONCRETE (5 YEAR WARRANTY) - PHASE 1</t>
  </si>
  <si>
    <t>N/A</t>
  </si>
  <si>
    <t>ASPHALT CONCRETE (5 YEAR WARRANTY) - PHASE 2</t>
  </si>
  <si>
    <t xml:space="preserve">FAY-US35-002.57 </t>
  </si>
  <si>
    <t xml:space="preserve">FRA-IR71-015.26 </t>
  </si>
  <si>
    <t xml:space="preserve">FULL DEPTH REPAIR WITH WARRANTY                                                                                         </t>
  </si>
  <si>
    <t xml:space="preserve">HAND CHIPPING WITH WARRANTY                                                                                             </t>
  </si>
  <si>
    <t xml:space="preserve">MICRO-SILICA MODIFIED CONCRETE OVERLAY (VARIABLE THICKNESS),MATERIAL ONLY WITH WARRANTY                                 </t>
  </si>
  <si>
    <t xml:space="preserve">MICRO-SILICA MODIFIED CONCRETE OVERLAY USING                HYDRO-DEMOLITION WITH WARRANTY                              </t>
  </si>
  <si>
    <t xml:space="preserve">SURFACE PREPARATION USING HYDRO-DEMOLITION WITH             WARRANTY                                                    </t>
  </si>
  <si>
    <t xml:space="preserve">TEST SLAB                                                                                                               </t>
  </si>
  <si>
    <t xml:space="preserve">ASPHALT CONCRETE (7 YEAR WARRANTY)                                                                                      </t>
  </si>
  <si>
    <t xml:space="preserve">CENTER LINE (5 YEAR WARRANTY)                                                                                           </t>
  </si>
  <si>
    <t xml:space="preserve">ASPHALT CONCRETE SURFACE COURSE, TYPE 1H WITH               SUPPLEMENT 1059 WARRANTY                                    </t>
  </si>
  <si>
    <t xml:space="preserve">CENTER LINE (3 YEAR WARRANTY)                                                                                           </t>
  </si>
  <si>
    <t xml:space="preserve">EDGE LINE (3 YEAR WARRANTY)                                                                                             </t>
  </si>
  <si>
    <t>4/12/2007 see comments</t>
  </si>
  <si>
    <t>Out of warranty 09/27/07</t>
  </si>
  <si>
    <t>4/7/2007 see comments</t>
  </si>
  <si>
    <t>4/3/2007 see comments</t>
  </si>
  <si>
    <t>minor rutting/cracking</t>
  </si>
  <si>
    <t>Reflective cracking</t>
  </si>
  <si>
    <t>Some potholing / cracking</t>
  </si>
  <si>
    <t xml:space="preserve">WAY IR-0071 007.04 </t>
  </si>
  <si>
    <t>MED-71-0539 L/R</t>
  </si>
  <si>
    <t>MED-71-0437 L/R</t>
  </si>
  <si>
    <t>MED-71-0342 L/R</t>
  </si>
  <si>
    <t>Some cracking / piting</t>
  </si>
  <si>
    <t>Deck sealing</t>
  </si>
  <si>
    <t xml:space="preserve">WAY US-30 011.86 </t>
  </si>
  <si>
    <t>HIGH PERFORMANCE CONCRETE, FOR BRIDGE DECK WITH WARRANTY,</t>
  </si>
  <si>
    <t>Slight Cracking of decks</t>
  </si>
  <si>
    <t>sealing of bridge decks</t>
  </si>
  <si>
    <t>150 ft. area exhibits bleeding/flushing</t>
  </si>
  <si>
    <t>chip seal remedial action btwn. 5/1-9/1</t>
  </si>
  <si>
    <t>Okay to release warranty on 5/17/07</t>
  </si>
  <si>
    <t>Review Waived, pending corrective work to be performed</t>
  </si>
  <si>
    <t>Streaking, loss of aggregate</t>
  </si>
  <si>
    <t>Review Waved</t>
  </si>
  <si>
    <t>TRU  SR 534  15.06</t>
  </si>
  <si>
    <t xml:space="preserve">SFN  7807457    TRU-534-15.16 </t>
  </si>
  <si>
    <t>POR  SR 14  13.39</t>
  </si>
  <si>
    <t>SFN  6700721    POR SR 14  1340</t>
  </si>
  <si>
    <t>STA  IR 77  10.33</t>
  </si>
  <si>
    <t>MAH  IR 80  0097</t>
  </si>
  <si>
    <t>SUM  IR 77  21.79</t>
  </si>
  <si>
    <t>Top of top flange of all diaphragms not painted. Areas on bottom flange of diaphragms not painted or lacks all coats of paint. Sliding bearings/sole plates not properly prepared prior to painting. Areas noted along edge of bottom flange showing signs of rust, outside edge of upper flange lacking all coats of paint, bolt heads under top flange not painted, slivers showing signs of rust. Warranty demand letter sent out by Division of Construction Management 3-30-05.</t>
  </si>
  <si>
    <t>7/23/2004 (by District)</t>
  </si>
  <si>
    <t>7/1/2005 (by Central Office)</t>
  </si>
  <si>
    <t>Minor peeling, Rust showing, Lack of surface prep, improper painting</t>
  </si>
  <si>
    <t>Hig-62-25.09</t>
  </si>
  <si>
    <t>Cracking and of paint system along top outside bottom flange, Bearings showing signs of rust, 8" square stiffener plate showing signs of rust, back of angles/attachment angles/rivets not properly painted, bottom flange of rear girder not properly painted, areas not having proper surface prep. Warranty demand letter sent out by Division of Construction Management 3-30-05.</t>
  </si>
  <si>
    <t>9/6/2005 (by Central Office)</t>
  </si>
  <si>
    <t>Most bottom flanges of floor beams showing signs of rust spots coming through. Inside and outside between horizontal stiffeners and bottom angles lack caulking. Edges of floor beams has signs of rust at various locations. Areas noted on bottom of diaphragms behind, left rear rocker on horizontal stiffener plates showing rust/lacking finish coat. Warranty demand letter sent out by Division of Construction Management 9-30-05.</t>
  </si>
  <si>
    <t xml:space="preserve">SURFACE PREPARATION OF EXISTING STEEL WITH WARRANTY                                                                     </t>
  </si>
  <si>
    <t xml:space="preserve">ASPHALT CONCRETE (5 YEAR WARRANTY)                                                                                      </t>
  </si>
  <si>
    <t xml:space="preserve">CHANNELIZING LINE (5 YEAR WARRANTY)                                                                                     </t>
  </si>
  <si>
    <t xml:space="preserve">EDGE LINE (5 YEAR WARRANTY)                                                                                             </t>
  </si>
  <si>
    <t xml:space="preserve">LANE LINE (5 YEAR WARRANTY)                                                                                             </t>
  </si>
  <si>
    <t xml:space="preserve">MICROSURFACING WITH WARRANTY, SINGLE COURSE                                                                             </t>
  </si>
  <si>
    <t xml:space="preserve">SINGLE CHIP SEAL WITH WARRANTY                                                                                          </t>
  </si>
  <si>
    <t>D06-PPM-FY07B Marion(WRNTY)/PIC(NO WRNTY)</t>
  </si>
  <si>
    <t>Ultrathin Bonded Asphalt, Mar-SR98-0.00-17.17</t>
  </si>
  <si>
    <t>Out of warranty 6/7/2007</t>
  </si>
  <si>
    <t>June 08'</t>
  </si>
  <si>
    <t>missing  material</t>
  </si>
  <si>
    <t>yes</t>
  </si>
  <si>
    <t>CRACKING</t>
  </si>
  <si>
    <t xml:space="preserve">taken out of warranty due to work on abutment and wingwalls this is on US 42 over Sandusky </t>
  </si>
  <si>
    <t>2008-0162</t>
  </si>
  <si>
    <t>D06-PPM-FY08A</t>
  </si>
  <si>
    <t>Ultrathin Bonded Asphalt, Mar-SR 4 12.98 to 20.51</t>
  </si>
  <si>
    <t>Ultrathin Bonded Asphalt, Mad.-US71-4.56 to 11.68</t>
  </si>
  <si>
    <t>Ultrathin Bonded Asphalt, PIC-US71-0.00 to 3.16</t>
  </si>
  <si>
    <t>2008-0215</t>
  </si>
  <si>
    <t>D06-PPM-FY08B</t>
  </si>
  <si>
    <t>Microsurfacing--MAD-SR 38- 15.48 to 22.76</t>
  </si>
  <si>
    <t>LOSS/CRACKING7/18/08 bleeding flushing loss of material</t>
  </si>
  <si>
    <t xml:space="preserve">4/3/08 REVIEW--ODOT RESPONSIBILIYTY,  LOSS OF MATERIAL AND CRACKING IS BEING CAUSED BY UNDERLYING PROBLEM WITH EXISTING-CONCURRENCE BY AREA ENGINEER AND DRT TEAM. 7/18/08 notified by county manager excessive bleeding/flushing and loss of material from tracking--rereview set up for 7/31/08.  -- Shelly Co. on August 12, 2008 attempted to repair bleeding/flushing by placing #8 stone in bleeding areas, using a pnuematic roller to vibrate in but this did not work.  On August21, 2008 Shelly Co. returned for another attempt to repair using a method whereas they heated to #8 stone to 250-300% then placing on bleeding areas and rolling in using a pneumatic roller, according to our engineer on site this attempt did not work either.  A letter to Shelly Company was sent on 8/21/08 (wrong date on letter 8/5/08) asking them to repspond with repair fix and timeframe for such. addended letter for date sent 8/25/08. Sept. 08' Shelly milled 12000 feet of out of warranty chip seal.  Proj Engr and Cnty Manager satisfied with  temporary fix will re-visit for final repairs next spring..  Areas restriped by contractor.   </t>
  </si>
  <si>
    <t>scarified 12000'</t>
  </si>
  <si>
    <t>2008 REVIEW NO PROBLEMS FOUND. Received work from county manager that the chipseal (kAugust 08) was bleeding excessively.  Contractor notified (could becomea safety issue) tried sanding, heating applying more 8's   this didn't work.  Scarified 12000', this took care of the bleeding issue(safety slick when becomes wet).  County manager is satisfied  will readdress problem in sping  of 2009.</t>
  </si>
  <si>
    <t>ASPHALT CONCRETE(7 YEAR WARRANTY) westbound lanes 0.00 to 8.91</t>
  </si>
  <si>
    <t>this is incorportated with all EB pavement</t>
  </si>
  <si>
    <t>OUT OF WARRANTY</t>
  </si>
  <si>
    <t>disentegration previous patching needs repaird</t>
  </si>
  <si>
    <t>2008-0107</t>
  </si>
  <si>
    <t xml:space="preserve">DEF-SR281-001.23 </t>
  </si>
  <si>
    <t>2008-0125</t>
  </si>
  <si>
    <t xml:space="preserve">WOO-IR75-000.71 </t>
  </si>
  <si>
    <t>2008-0185</t>
  </si>
  <si>
    <t xml:space="preserve">SUM-SR82-004.14 </t>
  </si>
  <si>
    <t>2008-0211</t>
  </si>
  <si>
    <t xml:space="preserve">CUY-IR77-001.89 </t>
  </si>
  <si>
    <t>2008-0214</t>
  </si>
  <si>
    <t xml:space="preserve">DEF-US24-010.73 </t>
  </si>
  <si>
    <t>2008-0246</t>
  </si>
  <si>
    <t xml:space="preserve">BUT-IR75-005.91 </t>
  </si>
  <si>
    <t>2008-0247</t>
  </si>
  <si>
    <t xml:space="preserve">LAW-US52-005.00 </t>
  </si>
  <si>
    <t>2008-0286</t>
  </si>
  <si>
    <t xml:space="preserve">CLA-IR70-020.92 </t>
  </si>
  <si>
    <t>2008-0305</t>
  </si>
  <si>
    <t xml:space="preserve">MOT-SR4-021.02 </t>
  </si>
  <si>
    <t>2008-0323</t>
  </si>
  <si>
    <t xml:space="preserve">BRO-US68-025.54 </t>
  </si>
  <si>
    <t>2008-0336</t>
  </si>
  <si>
    <t xml:space="preserve">JAC-US35-008.35 </t>
  </si>
  <si>
    <t>2008-0340</t>
  </si>
  <si>
    <t xml:space="preserve">LUC-IR475-014.53 </t>
  </si>
  <si>
    <t>2008-0369</t>
  </si>
  <si>
    <t xml:space="preserve">GUE-SR265-000.00 </t>
  </si>
  <si>
    <t>2008-0371</t>
  </si>
  <si>
    <t xml:space="preserve">HAS-US22-017.17 </t>
  </si>
  <si>
    <t>2008-0399</t>
  </si>
  <si>
    <t xml:space="preserve">GUE-SR821-000.00 </t>
  </si>
  <si>
    <t>2008-0408</t>
  </si>
  <si>
    <t xml:space="preserve">MUS-SR340-000.00 </t>
  </si>
  <si>
    <t>2008-0421</t>
  </si>
  <si>
    <t xml:space="preserve">LOR-IR90-012.42 </t>
  </si>
  <si>
    <t>2008-0428</t>
  </si>
  <si>
    <t xml:space="preserve">TUS-US36-018.00 </t>
  </si>
  <si>
    <t>2008-0445</t>
  </si>
  <si>
    <t xml:space="preserve">GUE-IR70-010.54 </t>
  </si>
  <si>
    <t>2008-0477</t>
  </si>
  <si>
    <t>2008-0507</t>
  </si>
  <si>
    <t xml:space="preserve">CLI-SR73-008.34 </t>
  </si>
  <si>
    <t>2008-6001</t>
  </si>
  <si>
    <t xml:space="preserve">ROS-US23-015.30 </t>
  </si>
  <si>
    <t>Oct. 08'</t>
  </si>
  <si>
    <r>
      <t xml:space="preserve">3/20/2006--no defieciencies foundprevious patched potholes at James exit okay indepth review 5/6/06-cracking -contractor to seal after October 1, 2006   as a prevention Cracksealing performed by contractor 10/21/06 and 10/28/06  5/5/07 reviewed cracking, sporadic throughout all lanes. 6/11/07 reminder letter sent to KOKO. 6/18/07 koko response will fix in late august of 07 22.7mm nb ramp to 270 heading westbound    Looked at 3/14/2008  some new cracks but within threshold limit.  Will drive in October 08 for final inspection Out of warranty letters sent to Kokosing and their bonding company  Nov. 12, 2008  </t>
    </r>
    <r>
      <rPr>
        <b/>
        <sz val="10"/>
        <rFont val="Arial"/>
        <family val="2"/>
      </rPr>
      <t>OUT OF WARRANTY SIGN REMOVAL LETTER SENT 11/13/08</t>
    </r>
  </si>
  <si>
    <r>
      <t xml:space="preserve">3/20/2006--no defieciencies found 5/6/06-indepth review contractor to seal after Oct 1, 2006 as a prevention   Cracksealing performed by contractor 10/21/06 and 10/28/06  5/5/07 reviewed cracking, sporadic throughout all lanes. 6/11/07 reminder letter sent to KOKO.  Looked at on 3/14/2008 some new cracks but within threshold limit.  Will look at in June 08  for final inspection. </t>
    </r>
    <r>
      <rPr>
        <sz val="12"/>
        <rFont val="Arial"/>
        <family val="2"/>
      </rPr>
      <t>OUT OF WARRANTY 7/26/08.</t>
    </r>
  </si>
  <si>
    <r>
      <t xml:space="preserve">3/20/2006--no defieciencies found5/6/06-indepth review contractor to scrack seal ofter 10/2/06 as a prevention  as a prevention   Cracksealing performed by contractor 10/21/06 and 10/28/06 5/5/07 review--popouts at James cracking throughtout all lanes, none 500' but some wide--letter to koko on 5/14/07.  6/11/07 reminder letter sent to KOKO.  Out of warranty letter sent to Koko and bonding company on 11/27/07 </t>
    </r>
    <r>
      <rPr>
        <b/>
        <sz val="10"/>
        <rFont val="Arial"/>
        <family val="2"/>
      </rPr>
      <t>OUT OF WARRANTY</t>
    </r>
  </si>
  <si>
    <r>
      <t xml:space="preserve">3/20/2006--no defieciencies found 5/6/060in depth review contractor to crack seal after 10/2/06 as a prevention    Cracksealing performed by contractor 10/21/06 and 10/28/06 Warranty review scheduled for 5/5/07 reviewed 5/5/07  letter to koko on 5/14/07--cracking   previously patched area under 270 coming out though cracking not 500' some wide. 6/11/07 reminder letter sent to KOKO. Repairs set up for 9/8/07 cancelled due to rain reset for 9/15/07-remove 1.5" and replace.repairs made on 9/15/2007 to satisfaction of area engineer Brian Hupp.  This portion of project out of warranty 7/25/2007--letter sent to contractor 10/2/07(recognizing repairs). Out of warranty letters sent to Koko and bonding company on 11/27/07  </t>
    </r>
    <r>
      <rPr>
        <b/>
        <sz val="12"/>
        <rFont val="Arial"/>
        <family val="2"/>
      </rPr>
      <t>OUT OF WARRANTY</t>
    </r>
  </si>
  <si>
    <r>
      <t xml:space="preserve">3/24/06--no distress types found2/20/07-- no distress types found, some cracking (not covered)   03/14/08--no distress types found will look at again   in  June 08 for final </t>
    </r>
    <r>
      <rPr>
        <b/>
        <sz val="10"/>
        <rFont val="Arial"/>
        <family val="2"/>
      </rPr>
      <t>OUT OF WARRANTY LETTER SENT 11/13/08 AND SIGN REMOVAL LETTER</t>
    </r>
  </si>
  <si>
    <r>
      <t xml:space="preserve">3/30/06-review  no problems found3/19/07-- some cracking(not covered) at struct 6.5 equipment gashes from others, not contractor responsibility to repair.      04/08/08  review missing material  125' long 4' wide contractor to repair, will send letter giving date and repair method 5/13/08--Strawser in ,  cleaned out area where material had come out, tacked, placed  microsufacing material in the delaminated area and also topped 10 wide by 125 ' long with second course.. May 13, 2008  repairs made by Strawser on SR 62 at the11.85 mm  </t>
    </r>
    <r>
      <rPr>
        <b/>
        <sz val="10"/>
        <rFont val="Arial"/>
        <family val="2"/>
      </rPr>
      <t>OUT OF WARRANTY LETTER SENT 11/13/08 AND SIGN REMOVAL LETTER</t>
    </r>
  </si>
  <si>
    <r>
      <t xml:space="preserve">3/6/07-cracking not covered under warranty-county crew is going to crackseal, 3/15/2006   SOME CRACKING(NOT COVERED UNDER WARRANTY)  NO RUTTING  NO DETERIORATION, MINUTE BLEEDING(UNDER  THRESHOLD LIMIT. Small amount of cracking(not covered)  everything else looks good.  02/06/08--county cracksealing operation caused some lose of material in areas the county forces will repair.   will look at in july 08 for final </t>
    </r>
    <r>
      <rPr>
        <b/>
        <sz val="10"/>
        <rFont val="Arial"/>
        <family val="2"/>
      </rPr>
      <t>OUT OF WARRANTY LETTER SENT 11/13/08</t>
    </r>
  </si>
  <si>
    <r>
      <t xml:space="preserve">county repaired pothole SB D/L 134 mm  cracking occuring but not under warranty Del.  Mrw has cracking (not covered) rutting 120 days after c-85 issued passed not under warranty    VERY MINUTE BLEEDING/FLUSHING  3/15/2006 2/8/07 MRW section small bleeding areas about 4sf total and cracking which is not covered delaware portion cracking which is not covered overall okay. 03/05/08--some cracking but this is not warrantied, previous patch holding up  will look at in oct 08 for final </t>
    </r>
    <r>
      <rPr>
        <b/>
        <sz val="10"/>
        <rFont val="Arial"/>
        <family val="2"/>
      </rPr>
      <t>OUT OF WARRANTY LETTER SENT 11/13 08 AND SIGN REMOVAL LETTER</t>
    </r>
  </si>
  <si>
    <r>
      <t xml:space="preserve">micro coming up over pre-existing pavement markings which were not required to be removed by contractor prior to chipseal thus a debonding is occuring over the polyester markings not contractors responsibility as contract did not specifiy pavmeent marking removal prior to placement      2-2307-preliminary review by Cnty Mngr some minor cracking, minimal bleeding, coming up over previous striping which was not required to be removed thus not a warranty issue overall pavement is good shape 3/17/2006 03/03/08--chipseal coming off over the existing pavement markings that were not removed--ODOT responsiblity to fix not contractors,  everything else looks good. </t>
    </r>
    <r>
      <rPr>
        <b/>
        <sz val="10"/>
        <rFont val="Arial"/>
        <family val="2"/>
      </rPr>
      <t>OUT OF WARRANTY LETTER SENT 11/13/08 AND SIGN REMOVAL LETTER</t>
    </r>
  </si>
  <si>
    <t xml:space="preserve">HIGH PERFORMANCE CONCRETE FOR STRUCTURE </t>
  </si>
  <si>
    <t>HIGH PERFORMANCE CONCRETE FOR STRUCTURE</t>
  </si>
  <si>
    <t>FRA SR 161/I 270-  25.9/40.2</t>
  </si>
  <si>
    <t>FRA SR 161/I 270- 25.9/40.2</t>
  </si>
  <si>
    <t>Letter to Shelly Company sent 11/24/08 starting 2 year warranty.  See file concerning roadway condition prior to chipseal, contractor questioned using warranty on this project, roadway in poor condition county is already filling potholes this had extensive pavement repairs.C-85 issued 02/12/2009--SUBBASE PROBLEM NO FAULT OF CONTRACTOR</t>
  </si>
  <si>
    <t>Letter to Shelly Company sent 11/24/08 starting 2 year warranty.  See file concerning roadway condition prior to chipseal, contractor questioned using warranty on this project, roadway in poor condition county is already filling potholes this had extensiv--2/12/2009-SUBBASE PROBLEM NO FAULT OF CONTRACTOR</t>
  </si>
  <si>
    <t>Letter to Shelly Company sent 11/24/08 starting 2 year warranty.  See file concerning roadway condition prior to chipseal, contractor questioned using warranty on this project, roadway in poor condition county is already filling potholes this had extensiv--2/12/2009  SUBBASE PROBLEM NO FAULT OF CONTRACTOR</t>
  </si>
  <si>
    <t>3/22/06 no problems found2/23/07-NO DISTRESS TYPES FOUND      03/13/08-no distress types found    03/30/09 everything looks good no distress types found.</t>
  </si>
  <si>
    <t>non performed</t>
  </si>
  <si>
    <t>none performed</t>
  </si>
  <si>
    <r>
      <t xml:space="preserve">Review by DRT on 6/18/05. Deficencies found (cracking at joints, structure joints. Letter sent to contractor 0n 6/21/05. In process of setting up meeting to discuss repairs.   review scheduled for 4/29 and 4/30 2006 Review 2006- a few potholes fall under warranty spec.  There is base and structure failures going on that are not covered under this warranty  </t>
    </r>
    <r>
      <rPr>
        <b/>
        <sz val="10"/>
        <rFont val="Arial"/>
        <family val="2"/>
      </rPr>
      <t>OUT OF WARRANTY</t>
    </r>
  </si>
  <si>
    <t>4/13/06 letter sent problems with raveling pulling apart to contractor PAVEMENT NOT COMING UP WILL LOOK AT IN THE SPRING OF 07 3/24/07 review set for 9:00 a.m. reviewed on 4/7/07 with drt team and contractor and sub contractor no changes in constions found from last year- review letter sent 4/13/07 to prime contractor requesting repair and time frame of repair. Reminder letter sent to Koko on 6/11/07.  8/16/07 talked with Paul Cain of JUrgensen will be submitting remedial action plan through prime contractor Kokosing  8/27/07 letter from Kokosing, wants to meet and mark out areas.  C. kiner will handle this action for ODOT--setting up meeting with Ken kerns, J.R. Jurgensen to repair potholes sometime in November 2007.  Repairs made to potholes on 11/7 and 11/8 of 2007 by Jurgensen Co.  48/08--review previous patching to be repaired and disintegrated areas to be removed and replace by contractor.  Contractor notified by letter of review result.  J. R. Jurgensen in on 5/28/0 and made repairs letter on file.  OUT OF WARRANTY</t>
  </si>
  <si>
    <t>OUT OF WARRANTY SEPTEMBER 2008 PAVEMENT IN GOOD SHAPE NO DEFIEIENCES FOUND---------3/26/06 DEFECIENCIES FOUND.  Some marks in pavement but they look to be from parm equipment or outriggers on utility truck.  2/8/07--review scheduled for 3/13/07/  Mudflaps found in pavement area 15.5mm  3/13/07 reivw of pavement between 15.5 and 15.9 piesces of mud flaps or vonveyor bels runner found to be coming through pavement at about 17 differnet areas., in the northbund lane.  Contracot at review and will be fixing at a later date.  All other areas looked at are okay.  Some minute cracking.  Review letter sent on 3/14/07.  Reminder letter sent 6/11/07 to Kokosing.  Repairs made on 8/29/07 nb lane 15.0 to 15.5 mm removed and replaced.  4-3-08  Loss of material, hole sin pavement. some may be rubber conveyor belt that went to shreds inside of truck.  Contractor notified by letter of review resuts 4/8/08.  Received letter from contractor 6/24/08 will fix holes if state wants, agrees these are under warranty but disagrees that the southbound ar4eas at the 19.6-20.0 appproximately that are pushing, shoving, sliding, are a warranty issue.  They contend it tis water coming up throught from the subbase. 7.8.08 DRT tem, Proj engr and Julia Miller from C.O. revisited the site.  General concensus is it is a rutting issue not a warranty item.  OUT OF WARRANTY</t>
  </si>
  <si>
    <t>START OF WARRANTY LETTER SENT 8/22/06review of project 4/4/07 no distress types found , cracking on edge of shoulders observed pictures taken.      03/17/08--no distress types found cracking but not a warranty issue. Bad spot from car fire. OUT OF WARRANTY LETTER SENT 6/25/09 TO KOKOSING.   remove warranty signs letter to todd seither in traffic.</t>
  </si>
  <si>
    <t>03/30009</t>
  </si>
  <si>
    <t xml:space="preserve">Review by DRT on 6/18/05. Deficencies found (cracking at joints, structure joints. Letter sent to contractor 0n 6/21/05. In process of setting up meeting to discuss repairs.   review scheduled for 4/29 and 4/30 2006 Review 2006- a few potholes fall under </t>
  </si>
  <si>
    <t>NON PERFORMED</t>
  </si>
  <si>
    <t>NONPERFORMED</t>
  </si>
  <si>
    <t>3/22/2006-drt team pavement looks good.2/21/07--some horizontal cracking noted with tolerance  7/12/07--J dersoon looked at and suggest that though not at threshold level now would warrant an in-depth review in spring of 08'    03/12/08  reviewed cracking measured not at distress threshold.  03/30/09 no warranty issues found at this time.</t>
  </si>
  <si>
    <t>Cracking not severe; consistent with initial inspection.  A few more cracks on forward pier than on rear.  Cracking under 20% of the deck area.</t>
  </si>
  <si>
    <t>SCI-140-12.80</t>
  </si>
  <si>
    <t>SFN 7304544  Sci-140-12-80SR</t>
  </si>
  <si>
    <t>2 longitudinal cracks, grown since initial warranty inspection.  Two areas of map-cracking on surface.  Amount of cracking under 20% of the deck area.</t>
  </si>
  <si>
    <t>Cracks are the result of thermo cracks from the underlying pavement.  District is considering a rout and seal project to address these cracks.</t>
  </si>
  <si>
    <t>The ESAL increased by more than 20%.  884 Supplemental Spec notes that if the ESAL increases more than 20% the remaining warranty shall be waived.</t>
  </si>
  <si>
    <t>Accident involving a car fire under a railroad bridge which damaged the pavement; this area was void from the warranty.</t>
  </si>
  <si>
    <t>SINGLE CHIP SEAL WITH TWO YEAR WARR, APP</t>
  </si>
  <si>
    <t>BRO SR-774 003.24 </t>
  </si>
  <si>
    <t>Areas where the chip seal has come off the underlying striping but these areas do not approach the threshold limits of the warranty.</t>
  </si>
  <si>
    <t>Flushing at Eastbound 8.10-8.20 (driving and passing lane); Eastbound 10.0-10.10 (passing lane); Eastbound 10.30-10.40; Eastbound 10.70-10.80 (passing lane).</t>
  </si>
  <si>
    <t>Traverse Cracks at Stations 551+35 North Bound Driving &amp; Passing Lane and 4' shoulder, 872+90 4' shoulder, 873+08 NBPL &amp; 4' shoulder, NB exit 16 ramp @ beginning of gore in 8' shoulder and 16' ramp lane, 67+85 SBD, P &amp; 10' &amp; 4' shoulders, 68+35 SBD, P &amp; 10' &amp; 4' shoulders, 69+50 SB 4' shoulder and 2070+30 SBD, P &amp; 10' shoulder.  Longitudinal cracks at Sta. 376+70 NBDL &amp; 437+70 NBDL were &lt;1/16"</t>
  </si>
  <si>
    <t>Reflective cracking is present throughout the project including the berms, but reflective cracking is not a warrant issue.  Other than the reflective cracking, the pavement is in good condition.</t>
  </si>
  <si>
    <t>SINGLE CHIP SEAL WITH TWO YEAR WARR</t>
  </si>
  <si>
    <t>ADA SR-52 022.97</t>
  </si>
  <si>
    <t>Chip seal looks really good.  Full coverage of aggregate throughout the project including sharp curves.</t>
  </si>
  <si>
    <t>Pavement performing adequately.  District assumes the maintenance responsibility of the project and relieves the contractor from the warranty.</t>
  </si>
  <si>
    <t>Based on the final district review, the bridges appear to be performing adequately.  The district now assumes the maintenance responsibility of the projects and relieves the contractor from the warranty.</t>
  </si>
  <si>
    <t xml:space="preserve">Reflective cracking is noticed.  The DRT's opinion is that the reflective cracking is a result of the underlying conditions and not the asphalt concrete overlay.  It is the recommendation of the DRT that this pavement be released from the warranty. </t>
  </si>
  <si>
    <t>No major problem areas.  DRT recommends this project be released from warranty.</t>
  </si>
  <si>
    <t>loss of aggregate</t>
  </si>
  <si>
    <t>Seal with High Molecular Weight Methcrylate</t>
  </si>
  <si>
    <t>Cracking was less than 20% of the deck area.  Diagonoal cracks and a few longitudinal cracks.  A few transverse cracks.  No map cracking.</t>
  </si>
  <si>
    <t>End of warranty period; no remedial action required.</t>
  </si>
  <si>
    <t>DRT results okay.  Recommendation of DRT to release pavement from warranty.</t>
  </si>
  <si>
    <t>Deterioration of joints and reflective cracking.</t>
  </si>
  <si>
    <t>DRT opinion is that reflective cracking is a result of the underlying conditions and not the asphalt concrete overlay.  Recommendation of the DRT that this pavement be released from the warranty.</t>
  </si>
  <si>
    <t>End of the warranty period; no remedial action required.</t>
  </si>
  <si>
    <t>High Molecular Weight Methacrylate as per 894.</t>
  </si>
  <si>
    <t>Warranty released.</t>
  </si>
  <si>
    <t>DRT recommends this area of this project be released from the extended warranty.</t>
  </si>
  <si>
    <t>chip seal remedial action btwn. 5/1-9/1, 2007; DRT recommends project be released from warranty.</t>
  </si>
  <si>
    <t>DRT results okay; DRT recommends project be released from warranty.</t>
  </si>
  <si>
    <t>Repair using item 255 and/or 256 of the 2008 specs</t>
  </si>
  <si>
    <t>Cracks</t>
  </si>
  <si>
    <t>Transverse cracks noted, but not covered under the 5-year warranty of this project.</t>
  </si>
  <si>
    <t>Multiple areas of cracking on project on both eastbound and westbound sections (driving and passing lanes)</t>
  </si>
  <si>
    <t>Depressions</t>
  </si>
  <si>
    <t>Areas where the chip-n-seal has popped off over top of the stripe on the underlying pavement.   It appears the lande width was increased after the chip-n-seal.  There are depressions where the RPM's were removed.</t>
  </si>
  <si>
    <t>DRT recommends this project be released from the warranty.</t>
  </si>
  <si>
    <t>There is rutting which appears to be at threshold levels.  DRT recommends this project be released from the warranty.</t>
  </si>
  <si>
    <t>Map Cracking</t>
  </si>
  <si>
    <t>High Molecular Weight Methacrylate as per spec.</t>
  </si>
  <si>
    <t>Alligator and Map Cracking</t>
  </si>
  <si>
    <t>Remedial actions required.</t>
  </si>
  <si>
    <t>JAC-35-1.69</t>
  </si>
  <si>
    <t>ASPHALT CONCRETE SURFACE COURSE WITH SUPPLEMENT 1059 WARRANTY</t>
  </si>
  <si>
    <t>Rutting</t>
  </si>
  <si>
    <t>Reflective cracking is present throughout the project including the berms, but reflective cracking is not a warranty issue.  It appears this is a subbase/subgrade issue and not a problem with the asphalt concrete.</t>
  </si>
  <si>
    <t>ROS-35-17.83</t>
  </si>
  <si>
    <t>Reflective Cracking</t>
  </si>
  <si>
    <t xml:space="preserve">Reflective cracking is present over original joints and pavement reapirs.  Reflective cracking is not a warranty issue. </t>
  </si>
  <si>
    <t>ROS-35-14.41</t>
  </si>
  <si>
    <t>ASPHALT CONCRETE SURFACE COURSE, WITH SUPPLEMENT 1059 WARRANTY</t>
  </si>
  <si>
    <t>ROS-35-18.11/ROS-23-17.03</t>
  </si>
  <si>
    <t>LAW-7-0.00/LAW-527-0.19/LAW-52-22.16</t>
  </si>
  <si>
    <t>JAC-35-8.35</t>
  </si>
  <si>
    <t>ASPHALT CONCRETE WITH SUPPLEMENT 1059 WARRANTY</t>
  </si>
  <si>
    <t>Pothole</t>
  </si>
  <si>
    <t>Addressed</t>
  </si>
  <si>
    <t>The referenced project has experienced an increase in ESAL by more than 20%.  The 884 supplemental specification notes that if ESAL increases by more than 20% the remaining warranty shall be waived.</t>
  </si>
  <si>
    <t>See file</t>
  </si>
  <si>
    <t>Inspection looked for map or alligator cracking.  Contractor notified of action to take.</t>
  </si>
  <si>
    <t>Cracking, spalling, deck scaling</t>
  </si>
  <si>
    <t>Remedial actions</t>
  </si>
  <si>
    <t>Distresses encountered, contractor notified to submit plan for remedial action.</t>
  </si>
  <si>
    <t>Repair</t>
  </si>
  <si>
    <r>
      <t xml:space="preserve">4/3/08 REVIEW--ODOT RESPONSIBILIYTY,  LOSS OF MATERIAL AND CRACKING IS BEING CAUSED BY UNDERLYING PROBLEM WITH EXISTING-CONCURRENCE BY AREA ENGINEER AND DRT TEAM. 7/18/08 notified by county manager excessive bleeding/flushing and loss of material from tracking--rereview set up for 7/31/08.  -- Shelly Co. on August 12, 2008 attempted to repair bleeding/flushing by placing #8 stone in bleeding areas, using a pnuematic roller to vibrate in but this did not work.  On August21, 2008 Shelly Co. returned for another attempt to repair using a method whereas they heated to #8 stone to 250-300% then placing on bleeding areas and rolling in using a pneumatic roller, according to our engineer on site this attempt did not work either.  A letter to Shelly Company was sent on 8/21/08 (wrong date on letter 8/5/08) asking them to repspond with repair fix and timeframe for such. addended letter for date sent 8/25/08. Sept. 08' Shelly milled 12000 feet of out of warranty chip seal.  Proj Engr and Cnty Manager satisfied with  temporary fix will re-visit for final repairs next spring..  Areas restriped by contractor.   MEETING SET FOR aPRIL 28, 2009 TO GO OVER  WITH CONTRACTOR FIX TO WARRANTY FAILURE. 4/29/09 meeting with Shelly proposed single chip seal over milled areas--agreed to by DCE, to be done end of May 2009 </t>
    </r>
    <r>
      <rPr>
        <b/>
        <sz val="10"/>
        <rFont val="Arial"/>
        <family val="2"/>
      </rPr>
      <t xml:space="preserve"> 09/01/09--Shelly Co. in, set up traffic control using signs, flaggers, cones for one lane moving operation closures. Swept off previously milled areas applied a/c and stone for a single chip seal, broomed off loose stone, came back in on 9/2/09 to broom again. </t>
    </r>
    <r>
      <rPr>
        <sz val="10"/>
        <rFont val="Arial"/>
        <family val="2"/>
      </rPr>
      <t>Jim Cooperider of Shelly and Ron Duncan of ODOT on site. OUT OF WARRANTY LETTER SENT TO SHELLY CO. 9/3/09 AND SIGN REMOVAL LETTER TO TODD SEITER IN TRAFFIC  out of warranty letter sent 10/09/09</t>
    </r>
  </si>
  <si>
    <t>2008 REVIEW NO PROBLEMS FOUND. 04/29/09 no problems found  out of warranty letter sent 10/9/09</t>
  </si>
  <si>
    <t>START OF WARRANTY LETTER SENT 8/22/06 letter of review sent 4/13/07, no problems with pavement but there is an existing backwall problem which is affecting pavement joint not contractors fault      03/14/08--no warranty issues at this time.03/2009 pavement looks good approach end of structure over rr at 96.65mmneeds atttention not a warranty issue. OUT OF WARRANTY LETTER SENT TO KOKOSING ON 9/3/09  SIGN REMOVAL LETTER SENT TO TODD SEITER IN TRAFFIC.</t>
  </si>
  <si>
    <t>2008-0581</t>
  </si>
  <si>
    <t xml:space="preserve">SUM-SR8-013.30 </t>
  </si>
  <si>
    <t>2008-0597</t>
  </si>
  <si>
    <t xml:space="preserve">LAK-SR2-003.32 </t>
  </si>
  <si>
    <t xml:space="preserve">PORTLAND CEMENT CONCRETE PAVEMENT, 11.5" THICK              (NON-REINFORCED PER 452)                                    </t>
  </si>
  <si>
    <t>2008-0632</t>
  </si>
  <si>
    <t xml:space="preserve">HIG-SR247-004.17 </t>
  </si>
  <si>
    <t xml:space="preserve">CHIP SEAL, MISC.:                                                                                                       </t>
  </si>
  <si>
    <t>2009-0008</t>
  </si>
  <si>
    <t xml:space="preserve">BEL-SR7-008.70 </t>
  </si>
  <si>
    <t>2009-0089</t>
  </si>
  <si>
    <t xml:space="preserve">SEN-SR19-009.58 </t>
  </si>
  <si>
    <t>2009-0157</t>
  </si>
  <si>
    <t xml:space="preserve">PRE-VA0-000000 </t>
  </si>
  <si>
    <t>2009-0171</t>
  </si>
  <si>
    <t xml:space="preserve">WAR-IR75-003.40 </t>
  </si>
  <si>
    <t>2009-0201</t>
  </si>
  <si>
    <t xml:space="preserve">HEN-US24-015.85 </t>
  </si>
  <si>
    <t xml:space="preserve">PORTLAND CEMENT CONCRETE PAVEMENT, 11.5" THICK              (7 YEAR WARRANTY)                                           </t>
  </si>
  <si>
    <t>2009-0244</t>
  </si>
  <si>
    <t xml:space="preserve">CLI-SR73-006.52 </t>
  </si>
  <si>
    <t>2009-0283</t>
  </si>
  <si>
    <t xml:space="preserve">JAC-SR139-000.00 </t>
  </si>
  <si>
    <t>2009-0334</t>
  </si>
  <si>
    <t xml:space="preserve">D09-VA0-000000 </t>
  </si>
  <si>
    <t>2009-0364</t>
  </si>
  <si>
    <t xml:space="preserve">FRA-US40-004.45 </t>
  </si>
  <si>
    <t>2009-0410</t>
  </si>
  <si>
    <t xml:space="preserve">HUR-SR269-000.00 </t>
  </si>
  <si>
    <t>2009-0460</t>
  </si>
  <si>
    <t xml:space="preserve">ATB-IR90-014.25 </t>
  </si>
  <si>
    <t>2009-3005</t>
  </si>
  <si>
    <t xml:space="preserve">BEL-IR70-007.61 </t>
  </si>
  <si>
    <t xml:space="preserve">PORTLAND CEMENT CONCRETE  PAVEMENT                                                                                      </t>
  </si>
  <si>
    <t>2009-8015</t>
  </si>
  <si>
    <t xml:space="preserve">LUC-US24-006.19 </t>
  </si>
  <si>
    <t>2010-0104</t>
  </si>
  <si>
    <t xml:space="preserve">WIL-SR49-016.54 </t>
  </si>
  <si>
    <t>2010-0120</t>
  </si>
  <si>
    <t>2010-3002</t>
  </si>
  <si>
    <t xml:space="preserve">HAS-US250-011.72 </t>
  </si>
  <si>
    <t>First 2 years  project reviewed and structures were found to have no deficiences.  Will final review in August of 2010 unless there is a problem.   ON 2/21/07 NO PROBLEMS FOUND   03/12/08 no problems found         03/30/09 decks look good no distress types found  04/2010no waranty issues</t>
  </si>
  <si>
    <t>Begin/end expiration signs ordered,  as none were on site. cracking occuring in pavment sending letter to contractor after I hear from Kerry Yoakum at C.O.  4/25/06  53106 letter to bonding company sent Craksealing performed by Jurgensen for bonding company on 11/13/06. 4/12/07-crackseal material gone , more cracking-letter being sent to bonding company 4/25/07. 6/11/07 reminder letter to Surety company.  8/16/07--received phone call from Paul Cain of Jurgensen Co.- faxing him copy of findings--he insinuated repairs will be done in OCTOBER 07.   11/02/07--warranty repairs(cracksealing performed on 10/31/07 and 10/29/07) made by J. R. Jurgenson Contractor. 02/21/08--previous cracksealing holding up .  No new cracking.  Small holes from missing rpm's thus ODOT's to fix04/28/09 met with paul cain of jurgenson, representing bonding company, cracking in pavement 5/4/09 letter sent to bonding company of findings waiting on response.  6/8/09 received letter from J. R. Jurgensen will be doing repairs for St Paul Travelers.  6/11/09  sent out approval to proceed with repairs to J. R. Jurgensen and St Pual Travelers 09/03/09 TALKED WITH PAUL CAIN OF JURGENSEN WILL BE IN LATE SEPT OR EARLY OCT TO CRACKSEAL..   10-23-09 out of warranty cracksealing on project completed weeks of 10/19/09 and 10/26/09.  OUT OF WARRANTY LETTERS SENT TO BONDING COMPANY.</t>
  </si>
  <si>
    <t xml:space="preserve">3/22/2006--drt team no distress problems found in good shape 2/21/07--NO DISTRESS TYPES FOUND     03/13/08 --- no distress types found   03/30/09 concrete looks good on decks no distress types found.  04/2010 no warranty issues </t>
  </si>
  <si>
    <t>Micro</t>
  </si>
  <si>
    <t>8/11/05 letter to contractor on deficiences.(cracking/  Contracto sealed with hmwm. Being handled by Chief Legal as contractor has filed a claim (aggregate , design) 04/08/06 no distress types found   3/2/07--review overall good condition-any scalling less than 5% of deck  Central Office resolution team denied claim by contractor on warry sealing of structures.  Notified on 6/7/07 by chief legal they (J. Jurgenson)have filed a civil claim.  Correspondence,pictures, etc sent to v. schawger at chief legal 6/12/07. 2008 warranty review.  no show by contractor.  Major spalling on .28 structure inside shoulder, inside lane and middle lane.  PCB holes that had been filled have lost material and need refilled on structures, l28, .47, 3.01, 3.85 and 7.1  Letter of review sent to contractor 5/5/08.  03/2010--prelim review by Fayette County everything below threshold of warranty, some minor cracking and spalling but not a warranty issue at this time  no review of structures required at this time by Warranty DRT</t>
  </si>
  <si>
    <t>4/8/06 cracking within distress level of 0 to 20% found.  Letter to contractor of findings 4/13/06 5/8/06 received contractor letter of remedial actions, seal cracks replace deteriorated concrete at joint waiting on DCE okay to proceed. Contractor also asked for time an work records to be kept as may claim for compensation of crack sealing 3/2/07-review overall good condition-any scalling less than 5% of deck . Notified on 6/7/07 by chief legal they (J. Jurgenson) have filed a civil claim.  Correspondence, pictures, etc. sent to V. Schawber at chief legal on 6/12/07 2008 warranty review- no show by contractor-- 7.1 structure approach slab settlement, not a warranty issue- this has been given to our bridge dept engr. robert taylor     Letter to contractor 5/5/08       03/2010--prelim review by Fayette County everything below threshold of warranty, some minor cracking and spalling but not a warranty issue at this time  no review of structures required at this time by Warranty DRT</t>
  </si>
  <si>
    <t>CONTRACTOR SEALING CRACKIN ON BRIDGE DECKS USING HMWM ON 10/24 THRU 10/26/05' AND 11/14/05. 04/08/2006- inspection okay, 04/08/06  NO DISTRESS TYPES FOUND 8/11/05 LETTER TO CONTRACTOR ON DEFICIENCES (CRACKING ) CONTRACTOR SEALED WITH HMWM. CONTRACTOR IN CLAIM PROCESS WITH CHIEF LEGAL (DESIGN , AGGREGATE) CHIEF LEGAL HANDLING.      3/1 07-- overall good condition.    2008 review okay  03/2010 prelim review by county showed no warranty issues.</t>
  </si>
  <si>
    <t>04/08/06 no distress types found              2008 review no distress types found   03/2010 prelim review by county showed no warranty issues</t>
  </si>
  <si>
    <t xml:space="preserve">04/08/06 no distress types found 3/1/07--over all good condition 9.35 transvers crack within threshold tolerances       2008 warranty review inside lane at shoulder  between  0.00 and .28  cracking occuring  over 1/4" average  in one 528 foot segment measured over 500' in  cracking.  There is spurodic cracking  throughout project limits,  mainly on inside lane at shoulder as a preventive measure contractor will be made aware as this has  three more years on warranty.  There is disintegration at the approach slab and asphalt pavement joints at the following: .28 rear, .47 rear, 3.01 rear and forward, 3.85 forward,  7.1 forward and 7.3 rear and forward.   10/16/08 J. R Jurgenson (Paul Cain) called wil be sending letter on when they will do repairs.  jUERGENSON IN CRACKING SEALING 11/03/08. JEFF HOLBROOK ODOT NOTIFIED WILL ANDERS WATCHING.  04/28/09 met with jurgenson, paul cain, cracking discovered 5/4/09 sent out letter on findings waiting on response. week of 10/19/09 began cracksealing on warranty pavement j.r. jurgenson co., odot inpsector wilbur anders. 03/2010 no inspection required this year contractor to be back in to finish cracksealing started fall of 2009  </t>
  </si>
  <si>
    <t xml:space="preserve">04/08/06 no distress types found  3/1/07--good condition      2008 warranty review-- no show by contracotr--  spurodic cracking mainly inside lane at shoulder area but not at distress threshold limit-- contractor should watch and maintain as a preventive measure.  Letter to contractor 5/5/08 4/28/09 met with paul cain of jurgenson for review,  cracking in pavement various areas  5/4/09 sent out letter to contractor of findings waiting on response.week of 10/19/09 began cracksealing on warranty pavement j.r. jurgenson co., odot inpsector wilbur anders.03/2010 no inspection required this year contractor to be back in to finish cracksealing started fall of 2009  </t>
  </si>
  <si>
    <t>03/17/08--no distress types found.---WARRANTY REVIEW SET FOR APRIL 9 2009 AT 10:00 ON SR 98040909 met with contracotr and review team.  5 areas beginning to ravel contractor will fix next spring as not a safety  issue , county will watch if becomes one contractor will come in then. March 2010  prelim review areas of raveling have stayed the same contacted Kokosing 4/5/10for time frame on repairs email received 4/7/10 Russell Standard the sub contractor will be in 2- 3 weeks for a re review of areas goes out of warranty 2010.</t>
  </si>
  <si>
    <t>sending letter to contractor on problem areas after I hear from Kerry Yoakum at C.O&gt; 4/25/06 5/31/06 letter to bonding company sent  11/13/06 jurgensen contractor performed cracksealing for contractor 4/3/07--some cracking letter being sent to bonding company--cracking not over threshold limits . 6/11/07 reminder letter to surety company sent. No repairs needed at this time.  02/21/08  at this time everyting looking good  cracking still not over threshold limits. 04/28/09  met with bonding company representative paul cain of jurgenson  cracking in pavement  5/4/09 sent letter of findings to bonding company waiting on response. 09/03/09 TALKED WITH PAUL CAIN OF JURGENSEN WILL BE IN LATE SEPT EARLY OCT. TO CRACKSEAL. week of 10/19/09 j. rl. jurgenson on project cracksealing warranty asphalt, odot inspector wilbur anders on site.  CRACKSEALING COMPLETED 11 10 2009.  03/2010--prelim by county no warranty issues at this time will drive in July as out of warranty in August 2010.</t>
  </si>
  <si>
    <t>2/23/07 NO DISTRESS TYPES FOUND     03/13/08 --  no distress types found  03/30/09 everything looks good no distresstypes found PROJECT  OUT OF WARRANTY LETTER SENT TO CONTRACTOR AND BONDING AGENCY 11/27/09.</t>
  </si>
  <si>
    <t>2/23/07 NO DISTRESS TYPES FOUND   03/13/08--small diagonal crack under limits.   03/30/09 everything looks good no distress types found 04/2010 no warranty issues found</t>
  </si>
  <si>
    <t>02-11-09---entire project reviewed.  Lots of reflective cracking showing at previous pavement repairs and concrete joints.  cracking alone is not covered under 1059 warranty spec. Also longitudinal at centerline joint(apprears to be widening but the existing was wide. Informed county manager and production of problems should be crack sealed.  March 2010--county manager said he didn[t see any changes to pavement from last year still has reflective cracking put that is not a warranty issue.  Goes out out warranty in 2011</t>
  </si>
  <si>
    <r>
      <t xml:space="preserve">022709--LOTS OF CRACKING(NOT COVERED) SOME POTHOLES, DIRT PUMPING UP THRU-SHOULD HAVE HAD THIS TREATMENT, IS IT CONTRACTOR RESPONSIBILITY LOOKING INTO 3/13/09. APRIL 6, 2009 WARRANTY REVIEW SET. Review found popouts and holes contractor will fix once plant is open in a few weeks  there is an underlying problem with joint failures which is ODOT's problem to fix. </t>
    </r>
    <r>
      <rPr>
        <b/>
        <sz val="10"/>
        <rFont val="Arial"/>
        <family val="2"/>
      </rPr>
      <t>09/1/09</t>
    </r>
    <r>
      <rPr>
        <sz val="10"/>
        <rFont val="Arial"/>
        <family val="2"/>
      </rPr>
      <t>-- Shelly and Sands crew in cleaning out popout areas and filling with an a/c polymer blend of 340 S by R. W. Meadows.  Traffic control set up for travel lane closure using arrowboard, signage, cones.  03/15/2010--prelim review by county manager showed cracking and potholes resulting from an existing subbase problem,  ODOT responsiblity does not fall under warranty guidelines.</t>
    </r>
  </si>
  <si>
    <t>022209--LOTS OF CRACKING(NOT COVERED)SOME POTHOLES FORMING WARRANTY REVIEW SET FOR APRIL 6, 2009/ review found popouts and holes in pavement contractor to fix once their asphalt plant opens--have subbase and joint problems going on below surface this is an ODOT problem to fix   03/15/2010--prelim review by county manager showed cracking and potholes resulting from an existing subbase problem,  ODOT responsiblity does not fall under warranty guidelines.</t>
  </si>
  <si>
    <r>
      <t xml:space="preserve">2/27/07-REPAIR OF DECK WILL OCCUR SOMETIME THIS SUMMERproject notes there is spalling on deck will look at in spring of 06. final inspection was not done until 11-21-05      majorscalling3/22/06To be peformed towards completion of project due to traffic control  conflictions.  Project completion is projected to be in 2007 and remedial actions will happen prior to completeion. Letter received on 5/2/06 from contractor. 3/22/06 80-100% of entire deck surface  has scaling occuring  1/4" or more on average along wb edge 2/8"off face of curb.  Face of curb where hand rubbed peeling concrete looks good though.  Eblane rear 1/4" scalingsending letter to contractor with findings . Something definitely needs donedan johnson, project enginee stated 2/3 of deck was poured when rain hit poured from east to west3/24/06 letter to contractor on findings.  4/25/06 reminder letter have not received a response from 3/24/06 correspondence. E-mail rec'd from D. Johnson ODOT engineer May 2007 concerning deck repair--on file. July 9, 2007 letter received from NECC asking to perform remedial action on major scaling problem with minor scaling action.  July 31, 2007 sent response to NECC deny request, remedial action should be for major scaling.  August 15, 2007 received certified letter from NECCO rejecting our findings and sending a copy of letter to J Petro (DRB)and W. Lindenbaum(DDConst Dept of Trans) and Dist 6 DE Brad Jones).  8/16/07 sent e-mail to project eng. B. Hupp asking for diaries, test data concerning concrete placement for deck.  8/27/07 met with Lloyd Welker, B. Hupp, D. Johnson and B. Jones  --Mr. Welker said that letter from National requesting to mill and seal acceptable, in his opionin will solve scaling issue.  Deck is structurally sound. Brian to inform National.  03/13/08==everything looks okay previous repair holding up  </t>
    </r>
    <r>
      <rPr>
        <b/>
        <sz val="10"/>
        <rFont val="Arial"/>
        <family val="2"/>
      </rPr>
      <t>03/3009  looks good  04/2010 no warranty issues found</t>
    </r>
  </si>
  <si>
    <r>
      <t xml:space="preserve">no alligator/map cracking found-drt 3/22/06 2/27/07 DISTRESS TYPES FOUND     03/13/08--no distress types found  </t>
    </r>
    <r>
      <rPr>
        <b/>
        <sz val="10"/>
        <rFont val="Arial"/>
        <family val="2"/>
      </rPr>
      <t xml:space="preserve">03/30/09  looks good  04/2010 no warranty issues found </t>
    </r>
  </si>
  <si>
    <r>
      <t xml:space="preserve">no alligator/map cracking found-drt 3/22/06 2/27/07 NO DISTRESS TYPES FOUND    03/13/08-minor cracking not reaching distress type  </t>
    </r>
    <r>
      <rPr>
        <b/>
        <sz val="10"/>
        <rFont val="Arial"/>
        <family val="2"/>
      </rPr>
      <t>03/30/09  looks good 04/2010 no warranty issues found</t>
    </r>
  </si>
  <si>
    <r>
      <t xml:space="preserve">2/27/07 NO DISTRESS TYPES FOUND   03/13/08==minor cracking not reaching distress type  </t>
    </r>
    <r>
      <rPr>
        <b/>
        <sz val="10"/>
        <rFont val="Arial"/>
        <family val="2"/>
      </rPr>
      <t>03/30/09  looks good 04/2010 no warranty issues found</t>
    </r>
  </si>
  <si>
    <t>2/27/07 NO DISTRESS TYPES FOUND      03/13/08 == no distress types found  03/30/09 looks good 04/2010 no warranty issues found</t>
  </si>
  <si>
    <r>
      <t xml:space="preserve">2/27/07 NO DISTRESS TYPES FOUND      03/13/08 == no distress types found  small holes from popped out stone.  </t>
    </r>
    <r>
      <rPr>
        <b/>
        <sz val="10"/>
        <rFont val="Arial"/>
        <family val="2"/>
      </rPr>
      <t>03/30/09 looks good  04/2010 no warranty issues found</t>
    </r>
  </si>
  <si>
    <r>
      <t xml:space="preserve">2/27/07 NO DISTRESS TYPES FOUND      03/13/08 no distress type over threshold limits found  </t>
    </r>
    <r>
      <rPr>
        <b/>
        <sz val="10"/>
        <rFont val="Arial"/>
        <family val="2"/>
      </rPr>
      <t>03/30/09 looks good 04/2010 no warranty issues found</t>
    </r>
  </si>
  <si>
    <r>
      <t xml:space="preserve">2/27/07 NO DISTRESS TYPES FOUND      03/13/08  no distress type over threshold limits found  </t>
    </r>
    <r>
      <rPr>
        <b/>
        <sz val="10"/>
        <rFont val="Arial"/>
        <family val="2"/>
      </rPr>
      <t>03/30/09  looks good 04/2010 no warranty issues found</t>
    </r>
  </si>
  <si>
    <r>
      <t xml:space="preserve">2/27/07 NO DISTRESS TYPES FOUND      03/13/08===no distress type over threshold limits found  </t>
    </r>
    <r>
      <rPr>
        <b/>
        <sz val="10"/>
        <rFont val="Arial"/>
        <family val="2"/>
      </rPr>
      <t>03/30/09 looks good 04/2010 no warranty issues found</t>
    </r>
  </si>
  <si>
    <t>SAME AS</t>
  </si>
  <si>
    <t xml:space="preserve">SAME AS </t>
  </si>
  <si>
    <t xml:space="preserve">THIS IS SFN </t>
  </si>
  <si>
    <t>PER BOB TAYLOR</t>
  </si>
  <si>
    <t>May 28, 2008 okay04/24/09 --no warranty issues 04/2010 no warranty issues found</t>
  </si>
  <si>
    <t>May 28, 2008 okay 04/24/09 -- alligator/map cracking of tunnel ceiling approaching 20%.  Construction joint opening and seeping water.  Not possible to apply HMWM per SS894 as this is the bottom side of the tunnel roof.  Review closely again next year 04/2010 no warranty issues found</t>
  </si>
  <si>
    <t>May 28, 2008 okay 04/24/09----minor transverse cracking in spans 1, 2, and 3: spalling along north parapet west end. 0 to 20% cracks.  Hmwm applied during summer 2008 to these cracks via punch list.  04/2010 no warranty issues found</t>
  </si>
  <si>
    <t>May 28, 2008 okay  04/24/09-----no warrnty issues  04/2010 no warranty issues found</t>
  </si>
  <si>
    <t>May 28, 2008 okay  04/24/09three mid span cracks in span 3(minor) no remedial actions necessary at this time 04/2010 no warranty issues found</t>
  </si>
  <si>
    <t>May 28, 2008 okay 04/24/09---minor longitudinal cracking 0 to 20% cracks.  HMWM applied during summer 2008 to these cracks via punch list. 04/2010 no warranty issues found</t>
  </si>
  <si>
    <t>May 28, 2008 okay 04/24/09--minor longitudinalcracking 0 to 20% cracks.  HMWM applied during summer 2008 to these cracks via punch list. 04/2010 no warranty issues found</t>
  </si>
  <si>
    <t>May 28, 2008 okay 04/24/09--minor longitudinalcracking 0 to 20% cracks.  HMWM applied during summer 2008 to these cracks via punch list.  04/2010 no warranty issues found.</t>
  </si>
  <si>
    <t>02/250/09-in good condition minor cracking not covered under warranty  03/15/2010--minor cracking discovered in prelim inspection by county manager, not a warranty issue goes out of warranty 8/2010 will revisit prior to.</t>
  </si>
  <si>
    <t>0315/2010</t>
  </si>
  <si>
    <t>Letter to Shelly Company sent 11/24/08 starting 2 year warranty.  See file concerning roadway condition prior to chipseal, contractor questioned using warranty on this project, roadway in poor condition county is already filling potholes this had extensive.   0315/2010 prelim with project engineer and couty manager,  cracking and potholes due to preexisting condition , raodway was in very bad shape lots of repairs done prior to  chipseal application, not a warranty issue.</t>
  </si>
  <si>
    <t>Letter to Shelly Company sent 11/24/08 starting 2 year warranty.  See file concerning roadway condition prior to chipseal, contractor questioned using warranty on this project, roadway in poor condition county is already filling potholes this had extensive. 3/23/2010 prelim by county manager cracking and potholes from preexisting roadway condition, lots of pavement repair done priot to chipseal application. Not a warranty issue.</t>
  </si>
  <si>
    <t>Letter to Shelly Company sent 11/24/08 starting 2 year warranty.  See file concerning roadway condition prior to chipseal, contractor questioned using warranty on this project, roadway in poor condition county is already filling potholes this had extensive.  0315/2010 prelim with project engineer and couty manager,  cracking and potholes due to preexisting condition , raodway was in very bad shape lots of repairs done prior to  chipseal application, not a warranty issue.</t>
  </si>
  <si>
    <t>3/22/06 no problems found2/23/07-NO DISTRESS TYPES FOUND 03/13/08 NO DISTRESS TYPES FOUND  03/30/09  NO DISTRESS TYPES FOUND   04/2010  no warranty issues found</t>
  </si>
  <si>
    <t>2/26/07--preliminary review of intermediate asphalt and all structures performed by project engr. Very minute scaling found on structures and  core holes small potholes in asphalt will be fixed prior to surface course placement      final c-85 issued 12/10/07  final work 11-19-07. 04/14/08 review asphalt cracking small amount of cracking but well under threshold limits. 09/14/09 county manager called and verified that mudflap hole was sealed by contractor using an a/c sealant. 03/15/2010--prelim inspection by county manager  pot holes discovered will set up DRT review for April 2010. 04/22/10  contractor will be in later this year to repair potholes.</t>
  </si>
  <si>
    <t>3/20/2006--no defieciencies foundsee comments above    03/14/08  review- pot hole at beginning of proj and one approximately 1000 feet in inside line west of structure6.29 nb--contractor to fix for right know county manager said they would fill with cold mix.  Kokosing called inquiring on repair to barrier wall holes in structure and potholes 8/21/08. 09/03/09 TALKD WITH ROB VANGORDER OF KOKOSING. REPAIR WORK COMPLETED ON POTHOLE EB AND STRUCTURE 1.88 EB BOLT HOLES IN DECK ON 9/2/09   03/15/2010--prelim inspection by county manager  pot holes discovered will set up DRT review for April 2010.  REVIEW SET UP FOR APRIL 22, 2010. 04/22/10 contractor will be in later this year to repair potholes.</t>
  </si>
  <si>
    <t xml:space="preserve">     04/14/08 review  everything okay at this time  03/15/2010prelim by county manager some minor cracking past 2 year threshold no need to review by DRT this year. 04/22/10  no warranty issues</t>
  </si>
  <si>
    <t>3/20/06--no defeciencies foundsee comments above     04/14/08---epoxy that has come out on structure from the barrier wall holes will be replaced by contractor .small amount of scalpiing from snow plows-not warranty issue. 03/15/2010 prelim by county manager  1.88 EB needs looked out.  Epoxy out of barrier wall pin holes?????? REVIEW SET UP FOR APRIL 22, 2010.  4/22/10 hole popout in rear approach not contractor responsibility  county will fill.</t>
  </si>
  <si>
    <t>distress types found sending letter to contractor after I hear from Kerry Yoakum at C.O.  4/25/06 5/31/06 letter to bonding company  11/13/06 CRACKSEALING PERFORMED BY JURGENSEN FOR BONDING COMPANY 4/3/07--cracking, previous crackseal gone, loss of material letter being sent to bonding company . Reminder letter sent to surety on 6/11/07.  8/16/07--Paul Cain of Jurgenson called- faxed him infor on review and areas needing attention. He insinuated they would be fixing areas in October 07'. 11/2/07--warranty repairs completed by J. R. Jurgenson Co. (10/29 and 10/31 2007,  cracksealing)  02/21/08  review--rpm's missing ODOT responsibility to repair.  previous placed cracksealing in good shape. 04/28/09 met with bonding company representative paul cain of jurgensen, cracking throughout, 5/4/09 sent letter to bonding company of findings waiting on response. 09/03/09 TALKED WITH PAUL CAIN OF JURGENSEN WILL BE IN LATE SEPT OR EARLY OCT TO CRACKSEAL. week of 10/19/09 jr jurgenson company, bagan cracksealing of warranty pavement, odot inspector wilbur anders. CRACKSEALING COMPLETED 11 12 2009 03/2010--prelim inspection by county found no warranty issues.  Goes out of warranty in August 2010 will look at in July.</t>
  </si>
  <si>
    <t xml:space="preserve">3/22/06-drt review no deficencies found.  2/27/07--preliminary review says lots of cracking will look at.  7/12/07 J. Dersoon looked at, cracking not at threshold as yet, deterioration/separation at c/l joint , should look at in-depth spring 08 with drt team   3/12/08 --cracking but within threshold limits.  Hole was  a rpm that had come out ODOT's to fix.  03/30/09eastbound okay, westbound some cracking will look at again in April to see if review is needed.  letter to contractor on 5/4/09 with findings on cracking waiting on response. 09/03/09 CALLED AND LEFT MESSAGE WITH JIM GEORGE OF COMPLETE GENERAL TO SEE WHEN REPAIRS WILL TAKE PLACE. STILL 1 YEAR LEFT ON WARRANTY 10/07/09---Brian Hupp ODOT P.E. met with Bruce St.Claire of Shelly Co.  cracking is at the 3.93 to 4.06 westbound  between 3rd and 4th streets  can wait till next year on final review to be repaired.(cracksealing ). 2010  review set for may 4, 2010 May 4, 2010--Warranty review with Shelly Co(subcontractor in attendnance ) Longitudinal cracking meeting thresholds.  Letter sent to Prime contractor of findings along with pictures 5/11/10.
</t>
  </si>
  <si>
    <t>3/22/06-drt team no osigns of distress types noted 03/01/07 NO PROBLEMS AT THIS TIME     03/13/08--review previous joint sealer okay  no distress items found  03/30/09 PAVEMENT OKAY May 6, 2010--warranty review with contractor in attendance potholes, cracking of concrete pavement.  Pictures e-mailed to J. Thompson of Complete General .  Letter of findings sent 6/13/10 to contractor. 1.3 mm outside 2 lanes potholes at longitudinal joint between two lanes tie bars visible closte to surface.</t>
  </si>
  <si>
    <t>3/22/2006--drt team no signs of distress types noted 03/01/07 NO PROBLEMS AT THIS TIME  03/13/08--review no distress types found  03/30/09 PAVEMENT OKAY  May 6, 2010--warranty review with contractor in attendance potholes, cracking of concrete pavement.  Pictures e-mailed to J. Thompson of Complete General .  Letter of findings sent 6/13/10 to contractor.  1.91 wb disitergration at edges of 4 slbs against expansion joint p same location 2 slabs inside shoulder longitudinal craclking supple 884 all 6 should be replaced   and 2.1 wb pot holes at edge of 2 slabs , 1 slab inside should and 1 outside pots holes, per 884 all 4 should be replaced.</t>
  </si>
  <si>
    <r>
      <t xml:space="preserve">3/22/2006-drt team pavement looks good.2/21/07--some horizontal cracking noted with tolerance  7/12/07--J dersoon looked at and suggest that though not at threshold level now would warrant an in-depth review in spring of 08'    03/12/08  reviewed cracking measured not at distress threshold.  03/30/09 no warranty issues found at this time. </t>
    </r>
    <r>
      <rPr>
        <b/>
        <sz val="10"/>
        <rFont val="Arial"/>
        <family val="2"/>
      </rPr>
      <t>8/31/09--</t>
    </r>
    <r>
      <rPr>
        <sz val="10"/>
        <rFont val="Arial"/>
        <family val="2"/>
      </rPr>
      <t>Shelly and Sands crew in and cracksealed centerline joint using 3402 polymer blend  from R.W. Meadows on Roadway A from  .62 to US 33. May 4, 2010--warranty review crack longitudinal cracking e.b. and w.b. lanes Contractor notified by letter .</t>
    </r>
  </si>
  <si>
    <t>Pike/Ross: 7/13/2010   Adams: 7/26/2010</t>
  </si>
  <si>
    <t>HIG-SR-506-0.00</t>
  </si>
  <si>
    <t>Area of concern: Bleeding</t>
  </si>
  <si>
    <t>BRO-USR-32-5.80/0.00</t>
  </si>
  <si>
    <t>FINE GRADED POLYMER ASPHALT CONCRETE SURFACE COURSE, TYPE B, WITH SUPPLEMENT 1059 WARRANTY, APP</t>
  </si>
  <si>
    <t>Reflective Cracking (non-warranty issue)</t>
  </si>
  <si>
    <t>Reflective cracking was observed but is not a warranty issue.  Passing lane is noticeably worse than the driving lane.  Warranty is released as of final review July 13th, 2010.</t>
  </si>
  <si>
    <t>No remedial action required.  Released from warranty as of 9/26/2010</t>
  </si>
  <si>
    <t>8/11/05 letter to contractor on deficiences.(cracking) No remedial action on 10/27/2010</t>
  </si>
  <si>
    <t>No remedial action required 10/27/2010</t>
  </si>
  <si>
    <t xml:space="preserve">A hole has been patched in the centerline joint at approximately 2.00 mile marker in the southbound lanes.  No other potholes were observed.  Also there is a crack in the southbound driving lane at approximately .7 mile marker.  This appears to be a subbase issue. (12/2/2010) Inspectors drove the entrie length of project in both directions.  Condition of the pavement is good.  The hole which had been patched in the centerline joint at approx 2.00 mile marker in the southbound lanes is still visible and the repair is performing acceptably.  Reflective cracks are visible throughout the project.  There are no warranty issues at this time.  The DRT recommends this project be release from the warranty.  </t>
  </si>
  <si>
    <t>Reflective cracking is present over original joints and pavement reapirs.  Reflective cracking is not a warranty issue.  (12/22/2010): Warranty Review was performed by Chad Mitten and Victor Picciano.  Drove entire length of project, both directions/sections. Reflective cracking present over original joints and pavement repairs.  DRT recommends project be released from warranty.</t>
  </si>
  <si>
    <t>Slight amount of rutting observed in the driving lanes at all locations; only as thinck as a credit card.  No warranty issues. (12/22/2010): Final warranty review performed by Victor Picciano and Chad Mitten.  Drove entire length of project in both directions.  Reflective cracking present in eastbound lanes.  DRT recommends project be released from warranty.</t>
  </si>
  <si>
    <t>Reflective cracking is present over original joints and pavement reapirs.  Reflective cracking is not a warranty issue. (12/22/2010): Final warranty review performed by Victor Picciano and Chad Mitten.  Drove entire project length in both directions.  Reflective cracking is present over original joints and pavement repairs.  DRT recommends project be released from warranty.</t>
  </si>
  <si>
    <t>Two cracks were removed and repaired.  Contractor only responsible for one crack. (5/9/2008) - Slab cracking at various locations. Repair using item 255 and/or 256.</t>
  </si>
  <si>
    <t>(4/18/2008): Remedial action action required (repairs using item 255/256 to repair cracks).</t>
  </si>
  <si>
    <t>Warranty period has reached end, no remedial action required.</t>
  </si>
  <si>
    <t>Several cracks observed in the first .5 to .75 miles of the project in both directions.  Contractor may consider crack sealing in this area.  If the cracks open up or the pavement starts to disintegrate than this area will become a warranty issue.
INSPECTION (4/7/2011):  No warranty issues.</t>
  </si>
  <si>
    <t>LAW-US52-5.00</t>
  </si>
  <si>
    <t>Ravelling</t>
  </si>
  <si>
    <t>None at time of 1st inspection</t>
  </si>
  <si>
    <t>INSPECTION (4/7/2011): Repairs were made by core drilling and replacement with asphalt concrete.  Ravelling is occuring.  DRT recommends the contractor inspects for possible additional repairs.  Will decide next spring if remedial action is necessary.</t>
  </si>
  <si>
    <t>LAW-141-8.43</t>
  </si>
  <si>
    <t xml:space="preserve">SINGLE CHIP SEAL WITH TWO YEAR WARRANTY </t>
  </si>
  <si>
    <t>Longitudinal and transverse cracks over 20% of the deck area.  Map cracking was seen, but limited to less than 20% of the deck area. (4/29/2011): Pavement is performing well.  Condition is consistent with its age.  No signs of distress at the intersection.  Car fire occurred at the railroad overpass years ago, pavement affected is not part of warranty.  No issues at this time.</t>
  </si>
  <si>
    <t>Longitudinal Joint Openings</t>
  </si>
  <si>
    <t>Routing and Sealing</t>
  </si>
  <si>
    <t>(4/27/2011): Remedial action to be performed by 9/30/2011, with sealing by 11/15/2011.  Coordination between contractor and district required.  Submit action plan to district prior to work.</t>
  </si>
  <si>
    <t>There is a pothole in the eastbound lanes which is being addressed by the contractor. (5/6/2011): No issues</t>
  </si>
  <si>
    <t>5/5/2011 &amp; 5/9/2011</t>
  </si>
  <si>
    <t>First year review: bleeding area of concern. Recommend repair.  Remedial Action plan must be submitted prior to performing work. (5/5/2011): Some areas of chip seal have come off over top of the original stripes, no warranty issues at this time.</t>
  </si>
  <si>
    <t>JAC-32-0.00</t>
  </si>
  <si>
    <t>(5/6/2011): No warranty issues.</t>
  </si>
  <si>
    <t>JAC-Lake Katharine State Nature Preserve</t>
  </si>
  <si>
    <t xml:space="preserve">SINGLE CHIP SEAL WITH TWO YEAR WARRANTY, AS PER PLAN </t>
  </si>
  <si>
    <t>No warranty issues</t>
  </si>
  <si>
    <t>Cracking and Potholes</t>
  </si>
  <si>
    <t>4/13/11: Cracking throughout, potholes at 8.40-8.50 both drive &amp; passing lanes.</t>
  </si>
  <si>
    <t>Minor cracking, Flushing</t>
  </si>
  <si>
    <t>Initial flushing at Eastbound 15.40-15.50 (passing lane); Eastbound 15.70-16.00 (passing and driving lanes); Eastbound 16.20-16.30 (driving lane) (4/13/11): Flushing at 15.40-16.30 passing and driving lanes.</t>
  </si>
  <si>
    <t>FRA/LIC-161-23.20/0.00</t>
  </si>
  <si>
    <t>Cracking at variious locations in east and westbound lanes.</t>
  </si>
  <si>
    <t>LIC-161/37-6.65/10.25</t>
  </si>
  <si>
    <t xml:space="preserve">ASPHALT CONCRETE (7 YEAR WARRANTY) - Westbound </t>
  </si>
  <si>
    <t>ASPHALT CONCRETE (7 YEAR WARRANTY) - Eastbound</t>
  </si>
  <si>
    <t>LIC-37-1405 RT</t>
  </si>
  <si>
    <t>LIC-37-1225 RT</t>
  </si>
  <si>
    <t>LIC-37-1225 LT</t>
  </si>
  <si>
    <t>(7/6/2011) Found no spalling or scaling of the bridge deck overlay which represents the top of the deck. It was noted that the minor cracking obsevred at the previous review was not sealed as suggested.</t>
  </si>
  <si>
    <t>Warranty lifted as of 7/7/2011 per release letter from Christine Murgida, DCE D11</t>
  </si>
  <si>
    <t>INSPECTION (4/7/2011): A few areas where the chip seal has come off of the underlying striping, small and intermittent.  NO warranty issues at this time.
FINAL (9/20/11) DRT recommends release from warranty.</t>
  </si>
  <si>
    <t>SUM-SR8-13.30</t>
  </si>
  <si>
    <t>Ashpahlt Concrete Surface Course, 12.5mm Type B</t>
  </si>
  <si>
    <t>SUM-SR8-13.31</t>
  </si>
  <si>
    <t>SUPERSTRUCTURE DECK CLOSURE POUR REPAIR</t>
  </si>
  <si>
    <t>MAH  IR 80  0097
(80 WB)</t>
  </si>
  <si>
    <t>MAH  IR 80  0097
(80 EB &amp; 680 WB)</t>
  </si>
  <si>
    <t>SUM  IR 77  21.79
(SLM 18.97-21.70 NB)</t>
  </si>
  <si>
    <t>SUM  IR 77  21.79
(SLM 18.97-22.34 SB)</t>
  </si>
  <si>
    <t>SUM  IR 77  21.79
(SLM 17.20-18.97)</t>
  </si>
  <si>
    <t>STA  IR 77  10.33 (SB)</t>
  </si>
  <si>
    <t>STA  IR 77  10.33 (NB)</t>
  </si>
  <si>
    <t>TRU SR 82 1722E
5/11/2005</t>
  </si>
  <si>
    <t>TRU SR 82 1722W
11/07/2005</t>
  </si>
  <si>
    <t>STA IR 77  14.80 (NB)</t>
  </si>
  <si>
    <t>STA IR 77  14.80 (SB)</t>
  </si>
  <si>
    <t>ATB  IR 90  3.70 (EB)</t>
  </si>
  <si>
    <t>ATB  IR 90  3.70 (WB)</t>
  </si>
  <si>
    <t>Released 4/30/12 - no distresses.</t>
  </si>
  <si>
    <t>Ref 168:
Distresses noted (cracking)- corrective actions requested 4/4/12.</t>
  </si>
  <si>
    <t>Cracking (Longitudinal joints - project length)
Disintegrating (Portage St Onramp)
Disintegrating - Dry Distresses Cinter lane near 109.75.
Disintegrating - Surface Distresses Everhard on-ramp.
Disintegrating - Cenerlane before Hall of Fame Bridge.
Disintegrated - Off ramp at Portage.</t>
  </si>
  <si>
    <t>Cracking (Longitudinal joints - project length)
Disintegrating - near Portage offramp.
Disintegrating - Boney near Mile 110.</t>
  </si>
  <si>
    <t>Minor Spalling - 0159NB Driving Lane</t>
  </si>
  <si>
    <t>Cracking - Longitudinal Joints
Disintegrated Areas - Various Locations</t>
  </si>
  <si>
    <t>Varies; See Individual Structure info   Refs 227, 256, 278, 300, 334
Relieved of Warranty per 4/4/12 Correspondence</t>
  </si>
  <si>
    <t>Cracking - Longitudinal Joints &amp; Misc locations.</t>
  </si>
  <si>
    <t>Cracking - Longitudinal Joints &amp; Misc locations.
Disintegrated - North construction joint.  Middle lane sout of 13th bridge.  Middle lane bewn Tusc &amp; Duber structures.</t>
  </si>
  <si>
    <r>
      <rPr>
        <b/>
        <sz val="10"/>
        <rFont val="Arial"/>
        <family val="2"/>
      </rPr>
      <t>OUT OF WARRANTY</t>
    </r>
    <r>
      <rPr>
        <sz val="10"/>
        <rFont val="Arial"/>
        <family val="2"/>
      </rPr>
      <t xml:space="preserve">Letter sent for sign removal, to contractor and bonding company      </t>
    </r>
  </si>
  <si>
    <r>
      <t xml:space="preserve">3/22/06-drt team pavement looks good. 2/21/07--some horizontal cracking noted with tolerance --7/12/07 J. Dersoon looked at, cracking withing tolerance/threshold suggest drt team review in spring of 08'     03/12/08  reviewed cracking measured and not at distress threshold  03/30/09 cracking roading a and roadway b letter to shelly and sands on 3/13/09 with findings .waiting on response. June 16, 2009 letter from Shelly and Sands repair to cracks by sealing okay on repairs sent out 6/25/09 </t>
    </r>
    <r>
      <rPr>
        <b/>
        <sz val="10"/>
        <rFont val="Arial"/>
        <family val="2"/>
      </rPr>
      <t xml:space="preserve"> 8/31/09</t>
    </r>
    <r>
      <rPr>
        <sz val="10"/>
        <rFont val="Arial"/>
        <family val="2"/>
      </rPr>
      <t>-Shelly and Sands crew in and crack sealed  centerline joint using 340s polymer compound by r.w. meadows and applying in crack after blowing out using air hose on Roadway B from US 33 to gore area. and roadway a westbound from .62 to us 33.  out of warranty letter sent 10/9/09</t>
    </r>
  </si>
  <si>
    <t xml:space="preserve">AGREED UNIT PRICE                                                                                                       </t>
  </si>
  <si>
    <t>2010-0278</t>
  </si>
  <si>
    <t xml:space="preserve">JAC-LR0-000000 </t>
  </si>
  <si>
    <t>2010-0459</t>
  </si>
  <si>
    <t>2010-1040</t>
  </si>
  <si>
    <t xml:space="preserve">LUC-CR505-000.28 </t>
  </si>
  <si>
    <t>2010-1078</t>
  </si>
  <si>
    <t xml:space="preserve">ATB-IR90-022.06 </t>
  </si>
  <si>
    <t>2010-8033</t>
  </si>
  <si>
    <t xml:space="preserve">WAY-SR585-002.56 </t>
  </si>
  <si>
    <t>2010-8044</t>
  </si>
  <si>
    <t xml:space="preserve">RIC-SR181-000.00 </t>
  </si>
  <si>
    <t>2011-0158</t>
  </si>
  <si>
    <t xml:space="preserve">FUL-SR120-002.26 </t>
  </si>
  <si>
    <t>2011-0364</t>
  </si>
  <si>
    <t xml:space="preserve">MRW-SR229-005.30 </t>
  </si>
  <si>
    <t>FRA-IR270-048.47 (EB)</t>
  </si>
  <si>
    <t>FRA-IR270-048.47 (WB)</t>
  </si>
  <si>
    <t>FRA-IR270-0.60 
(WB Lanes)</t>
  </si>
  <si>
    <t>FRA-IR270-0.60
(WB Lanes)</t>
  </si>
  <si>
    <t>FAY-IR71-000.00
(SB)</t>
  </si>
  <si>
    <t>FAY-IR71-000.00
(NB)</t>
  </si>
  <si>
    <t>FAY-IR71-00.00
(SB)</t>
  </si>
  <si>
    <t>LUC-475-9.81</t>
  </si>
  <si>
    <t>Assumed Expired</t>
  </si>
  <si>
    <t>D06-PPM-FY10B: MAD- SR 323-0.00 TO 18.64</t>
  </si>
  <si>
    <t>D06-PPM-FY10B - FAY-SR 35- 24.05 TO 6.58</t>
  </si>
  <si>
    <t>D06-PPM-FY10B - FAY- SR 62 - 26.79 TO 12.17</t>
  </si>
  <si>
    <t>D06-PPM-FY10B - FRA- SR 674 - 4.54 TO 3.11</t>
  </si>
  <si>
    <t xml:space="preserve">D06-PPM-FY10B - UNI -SR 4 - 24.29 TO 10.68 </t>
  </si>
  <si>
    <t>D06-PPM-FY10B - UNI - SR 31 - 20.38 TO 4.75</t>
  </si>
  <si>
    <t xml:space="preserve">MICROSURFACING WITH WARRANTY, MULTIPLE COURSE   </t>
  </si>
  <si>
    <t>SUM 271-0802L:  7709005  </t>
  </si>
  <si>
    <t xml:space="preserve">SUM 271-0802R:  7709064  </t>
  </si>
  <si>
    <t xml:space="preserve">SUM 271 0854L:  7709099  </t>
  </si>
  <si>
    <t xml:space="preserve">SUM 271 0854R:  7709129  </t>
  </si>
  <si>
    <t>1504 L  SFN 7604440</t>
  </si>
  <si>
    <t>1516 L   SFN 7604505</t>
  </si>
  <si>
    <t>1668 L   SFN 7604653</t>
  </si>
  <si>
    <t xml:space="preserve">1597      SFN 7604629  </t>
  </si>
  <si>
    <t>1504 R   SFN 7604475</t>
  </si>
  <si>
    <t>1516 R  SFN 7604564</t>
  </si>
  <si>
    <t>1668 R   SFN 7604688</t>
  </si>
  <si>
    <t>D9 Various Chip Seal</t>
  </si>
  <si>
    <t>End of warranty period (June 22 2010 Correspondence); no remedial action required.</t>
  </si>
  <si>
    <t>HEN/LUC-24-15.85/0.00  PART 1; HEN-24-10.42 (LUC)  PART 2</t>
  </si>
  <si>
    <t>PORTLAND CEMENT CONCRETE PAVEMENT, 11.5" THICK</t>
  </si>
  <si>
    <t>LUC-24-6.19</t>
  </si>
  <si>
    <t>LUC-C.R.505-0.28 (WHEELING STREET)</t>
  </si>
  <si>
    <t>QC/QA CONCRETE, CLASS QSC2, SUPERSTRUCTURE (DECK) WITH</t>
  </si>
  <si>
    <t>ATB-90-14.25  PART 1; ATB-84-20.50  PART 2</t>
  </si>
  <si>
    <t>ATB-90-22.06</t>
  </si>
  <si>
    <t>D09-CHIP-FY2012</t>
  </si>
  <si>
    <t>SINGLE CHIP SEAL WITH TWO YEAR WARRANTY</t>
  </si>
  <si>
    <t xml:space="preserve">Query: Warranty on CAS-TAS 6-2007 (CAS-TAS), </t>
  </si>
  <si>
    <t>MRW-IR71-019.54 
(slm 157.7 - 160.67)</t>
  </si>
  <si>
    <t>MRW-IR71-019.54 
(slm 160.67 - 164.47)</t>
  </si>
  <si>
    <t>RIC-IR71-6.73
(slm 164.47 - 165.66)</t>
  </si>
  <si>
    <t>RIC-IR71-6.73
(slm 165.66 - 169.52)</t>
  </si>
  <si>
    <t>RIC-IR71-6.73
(slm 169.52 - 171.53)</t>
  </si>
  <si>
    <t>WAY IR-0071 007.04 
(slm 201-89 - 204-05)</t>
  </si>
  <si>
    <t>WAY IR-0071 007.04 
(slm 204.05 - 208.31)</t>
  </si>
  <si>
    <t>MED-IR71-006.06 
Ramp EN</t>
  </si>
  <si>
    <t>MED-IR71-006.06 
Ramp SE</t>
  </si>
  <si>
    <t>MED-IR71-006.06 
Ramp ES</t>
  </si>
  <si>
    <t>MED-IR71-006.06 
Mainline</t>
  </si>
  <si>
    <t>MED-IR71-006.06 
Ramp WS</t>
  </si>
  <si>
    <t>MED-IR71-006.06 
Ramp WNS</t>
  </si>
  <si>
    <t>MED-IR71-006.06 
Ramp NSW</t>
  </si>
  <si>
    <t>WAY-SR30-9.26
10.42EB to 11.63EB</t>
  </si>
  <si>
    <t>WAY-SR30-9.26
11.43WB to 11.3WB</t>
  </si>
  <si>
    <t>WAY-SR30-9.26
9.18EB to 10.42EB</t>
  </si>
  <si>
    <t>WAY-SR30-9.26
9.18WB to 10.47WB</t>
  </si>
  <si>
    <t>33602 
(out 8/4/12)</t>
  </si>
  <si>
    <t>34250 (out)</t>
  </si>
  <si>
    <t>04075 (out)</t>
  </si>
  <si>
    <t>02371 (out)</t>
  </si>
  <si>
    <t>05405 (out)</t>
  </si>
  <si>
    <t>0935 LT
Out: 9/9/12</t>
  </si>
  <si>
    <t>0935 RT
Out: 5/25/13</t>
  </si>
  <si>
    <t>1039
Out 5/25/13</t>
  </si>
  <si>
    <t>Way-30-1215
Out 12/7/11</t>
  </si>
  <si>
    <t>Way-30-1309 LT/RT
Out 12/19/12</t>
  </si>
  <si>
    <t>Way-30-1366
Out 8/12/012</t>
  </si>
  <si>
    <t>Way-30-1551
Out 12/8/12</t>
  </si>
  <si>
    <t>Way-30-1662
Out 5/12/12</t>
  </si>
  <si>
    <t>Way-30-1752
Out 12/19/12</t>
  </si>
  <si>
    <t>Way-30-1803
Out 12/19/12</t>
  </si>
  <si>
    <t>Way-30-1907
Out 5/10/13</t>
  </si>
  <si>
    <t>SUM IR 77  1.40
RT:1.40-4.06</t>
  </si>
  <si>
    <t>SUM IR 77  1.40
LT 1.40-4.06</t>
  </si>
  <si>
    <t>SUM-77-0378
Warr Date: 8/11/05</t>
  </si>
  <si>
    <t>Sum 8 1463R
Warr Date: 10/29/10</t>
  </si>
  <si>
    <t>Cracking
4/17/12:  Transverse Cracking 428+07, 579+65, 673+75, 674+00, 647+60: Resotre Load Transfer (Item 255).  Disentegratinmg 381+50NB - Concrete Bonding or Full Depth Repair.</t>
  </si>
  <si>
    <t>4/17/12:  Transverse Cracking 428+07, 579+65, 673+75, 674+00, 647+60: Resotre Load Transfer (Item 255).  Disentegratinmg 381+50NB - Concrete Bonding or Full Depth Repair.</t>
  </si>
  <si>
    <t>Released</t>
  </si>
  <si>
    <t>No remedial Action required - 1/10/12</t>
  </si>
  <si>
    <t>LIC-161/37-6.65/10.25
Sta 356+00-654+00</t>
  </si>
  <si>
    <t>LIC-161/37-6.65/10.25
356+00-576+00</t>
  </si>
  <si>
    <t>LIC-161/37-6.65/10.25
576+00-654+00</t>
  </si>
  <si>
    <t>Cracking 7.15-7.35</t>
  </si>
  <si>
    <t>4/13/11: Cracking from 20.00-20.30.  4/17/12: Cracking 20.5-21.00 &amp; 22.00, Disent 21.250-21.30, Rutting 21.20-21.80</t>
  </si>
  <si>
    <t>HAN-US30-04.828 
(Ramps)</t>
  </si>
  <si>
    <t>HAN-US30-04.828 
(Mainline)</t>
  </si>
  <si>
    <t xml:space="preserve">DEF-US24-007.96
(East) </t>
  </si>
  <si>
    <t>DEF-US24-007.96 
(West)</t>
  </si>
  <si>
    <t>LAK-IR90-6.71 (Eastbound)</t>
  </si>
  <si>
    <t>LAK-IR90-6.71 Westbound</t>
  </si>
  <si>
    <t>CUY-480-15.81 (Ramps)</t>
  </si>
  <si>
    <t>CUY-480-15.81 (Westbound)</t>
  </si>
  <si>
    <t>CUY-480-15.81 (Eastbound)</t>
  </si>
  <si>
    <t>Under Construction</t>
  </si>
  <si>
    <t>Waived</t>
  </si>
  <si>
    <t>BUT-IR75-003.76 (North Section)</t>
  </si>
  <si>
    <t>BUT-IR75-003.76 (South Section)</t>
  </si>
  <si>
    <t>MOT-IR75-29.305 (Stop Eight Rd to Sta 7+660)</t>
  </si>
  <si>
    <t>MOT-075-32721 (Start: 8/4/05-7yr)</t>
  </si>
  <si>
    <t>MOT-75-31849 (Start 9/9/07-7yr)</t>
  </si>
  <si>
    <t>MOT-75-25218 (Start 9/9/07-7yr)</t>
  </si>
  <si>
    <t>MOT-75-26876 (Start 9/9/07-7yr)</t>
  </si>
  <si>
    <t>MOT-75-32721 (Start 9/9/07-7yr)</t>
  </si>
  <si>
    <t>CLA-4-0851L (Ref#174: Start 12/23/05-7yr)</t>
  </si>
  <si>
    <t>CLA-4-1102L (Ref#174: Start 12/23/05-7yr)</t>
  </si>
  <si>
    <t>CLA-4-0851R (Ref#147: Start 06/20/05-7yr)</t>
  </si>
  <si>
    <t>CLA-4-1102R (Ref#209: Start 06/20/05-7yr)</t>
  </si>
  <si>
    <t>MOT-70-1734L&amp;R (Started 9/23/08 - 2yr)</t>
  </si>
  <si>
    <t>MOT-70-2097L&amp;R (Started 9/23/08 - 2yr)</t>
  </si>
  <si>
    <t>MOT-70-0016L&amp;R (Started 9/23/08 - 2yr)</t>
  </si>
  <si>
    <t>MOT-IR70-017.04 (EB&amp;WB - Inside shoulder and high spped lane: 60')</t>
  </si>
  <si>
    <t>MOT-US35-015.07 (WB Sta 397+00 to 477+00)</t>
  </si>
  <si>
    <t>MOT-US35-015.07 
(WB 3000+10.34 to 3162+44.88, All WB pavement, Ramp I-75/35 WB Sta 3+13.59to4+13.59)</t>
  </si>
  <si>
    <t>MOT-IR70-017.04 
(EB&amp;WB - Middle lane, Right lane, Rt shoulder, and all ramps except SR235 interchg)</t>
  </si>
  <si>
    <t>MOT-US35-015.07 
(EB Sta2000+10.34to2162+62.67, EB ramps on sheets 199 221-224, Stave Wahalen Blvd)</t>
  </si>
  <si>
    <t>MOT-IR75-013.11
(SB75 46ft lt to 86ft lt of CL Sta366+50 to 431+50)</t>
  </si>
  <si>
    <t>MOT-IR75-013.11 
(SB Full Width Sta345+53to366+50, Remaining Sta 366+50to431+50 not completed 2008)</t>
  </si>
  <si>
    <t>MOT-IR75-013.11 
(All NB Pavment Sta3456+53 to 431+50)</t>
  </si>
  <si>
    <t>CLA-IR70-020.92 
(30' of pavement Sta1110+60to1332+00 WB &amp; EB Center to outside edge)</t>
  </si>
  <si>
    <t>sealing in various locations</t>
  </si>
  <si>
    <t>some longitudinal cracking that they routed and sealed</t>
  </si>
  <si>
    <t>there was some minor sealing both lanes and they used a polymer modified surface sealer for an area that was disintegrated</t>
  </si>
  <si>
    <t>there was some repairs on the exit and entrance ramps to SR 49.This consited of remove and replace,spall repair,stitch and seal joints.</t>
  </si>
  <si>
    <t>The mainline there was three areas of remove and replace</t>
  </si>
  <si>
    <t>there was some longitudinal cracking that they routed and sealed</t>
  </si>
  <si>
    <t>Ref 135 - Released 6/29/12 Correspondence</t>
  </si>
  <si>
    <t>No Distresses were observed on Final Inspection</t>
  </si>
  <si>
    <t>4/25/2013 - Cracking and Disintegrated Areas</t>
  </si>
  <si>
    <t>4/30/2013 - Minor Spalling deficiencies were observed on Structure TRU 534-15.16</t>
  </si>
  <si>
    <t>ALL-75-5.53,PART1; ALL-117/309-18.65/15.17,PART2</t>
  </si>
  <si>
    <t>PORTLAND CEMENT CONCRETE PAVEMENT, 14" THICK</t>
  </si>
  <si>
    <t>Micro-Surf.</t>
  </si>
  <si>
    <t>HEN-65/18/65-0.00/16.55/14.58</t>
  </si>
  <si>
    <t>MICROSURFACING WITH WARRANTY, SINGLE COURSE</t>
  </si>
  <si>
    <t>DO9-CHIP-FY2013</t>
  </si>
  <si>
    <t>4/26/2013-Some discolored joints but there appears to be no loss of aggregate.</t>
  </si>
  <si>
    <t>No Warranty issues.  Final release letter sent 7/12/13.</t>
  </si>
  <si>
    <t>5/27/2014 - Cracking/Raveling</t>
  </si>
  <si>
    <t>Expired</t>
  </si>
  <si>
    <t>Under Warranty</t>
  </si>
  <si>
    <t>2012/2013, Cracking &amp; Disintegrated Areas
2014 - Crack Sealing Needed</t>
  </si>
  <si>
    <t>NB Mile15.10 due to vehicle fire - exempt.                    4/18/2013 - Cracking
7/16/2014 - Cracking</t>
  </si>
  <si>
    <t>7/15/2014 - Intermittent Cracking in excess of 500'</t>
  </si>
  <si>
    <t>ALL-75-0.21</t>
  </si>
  <si>
    <t>SAN SR 412 0.00/8.72 Resurf</t>
  </si>
  <si>
    <t>WIL SR 107 0.00 Resurf</t>
  </si>
  <si>
    <t>PORTLAND CEMENT CONCRETE PAVEMENT, 14"</t>
  </si>
  <si>
    <t>MICROSURFACING W/ WARRANTY, SINGLE</t>
  </si>
  <si>
    <t>No warranty issues. Final release letter sent 9/16/2014</t>
  </si>
  <si>
    <t xml:space="preserve">PORTLAND CEMENT CONCRETE PAVEMENT, 11.5" THICK (7 YEAR WARRANTY)                                           </t>
  </si>
  <si>
    <t>D09 Microsurfacing Project 2014</t>
  </si>
  <si>
    <t>South bound started on 11/21/11 and north bound started on 8/7/12</t>
  </si>
  <si>
    <t>11/12/11 &amp; 8/7/12</t>
  </si>
  <si>
    <t>11/21/18 &amp; 8/7/19</t>
  </si>
  <si>
    <t>Waiting on final completion date and warranty start date. 12/9/14 - Currently under dispute</t>
  </si>
  <si>
    <t xml:space="preserve">Cracking was less than 20% of the deck area.  Diagonoal cracks and a few longitudinal cracks.  A few transverse cracks.  No map cracking. **Update** During inspection on 10/22/14, two areas of spalling were found and the contractor was notified to have work completed by 5/31/15. District 9 received email from The Ruhlin Company that a remedial plan would be submitted in January 2015. </t>
  </si>
  <si>
    <t xml:space="preserve">ASPHALT CONCRETE WITH WARRANTY (7 YEARS), AS PER PLAN </t>
  </si>
  <si>
    <t xml:space="preserve">Pleasant Valley Road to Rockside Road </t>
  </si>
  <si>
    <t xml:space="preserve">Oakes Road to Pleasant Valley Road </t>
  </si>
  <si>
    <t>SCI-371-0.00-0.40) was inspected on 4/17/15 and found to have chip-and-seal performing as intended. Final inspection to be done in August of 2015</t>
  </si>
  <si>
    <t>Cracks were observed on all routes. The cracks appear to be caused by the underlying pavement condition. No warranty issues after first inspections</t>
  </si>
  <si>
    <t>Settlement agreement that created an additional 3 years of warranty</t>
  </si>
  <si>
    <t>Held review 4/22/15 - Remedial action needed, letter sent to contractor 4/29/15</t>
  </si>
  <si>
    <t>Held review 4/22/15 - Contractor will crack seal NB &amp; SB I-77 within project limits. Crack Sealing Completed in May of 2015</t>
  </si>
  <si>
    <t>Held review 4/23/15 - Patching of some spalls will be peformed on the SB deck. Patching completed 5/19/15</t>
  </si>
  <si>
    <t>MICROSURFACING SINGLE COURSE WITH 2 YEAR WARRANTY</t>
  </si>
  <si>
    <t>BRO-125-0.00 Village of Hammersville</t>
  </si>
  <si>
    <t>BRO-125-0.00 (0.00-2.542)</t>
  </si>
  <si>
    <t>BRO-125-0.00 (2.542-3.8740)</t>
  </si>
  <si>
    <t>BRO-125-0.00 (3.8740-6.4200)</t>
  </si>
  <si>
    <t>BRO-SR32-15.29 (15.29-17.55)</t>
  </si>
  <si>
    <t>BRO-SR32-15.29 (17.55-19.83)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</si>
</sst>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15" x14ac:knownFonts="1">
    <font>
      <sz val="10"/>
      <name val="Arial"/>
    </font>
    <font>
      <sz val="10"/>
      <name val="Arial"/>
      <family val="2"/>
    </font>
    <font>
      <sz val="10"/>
      <name val="Arial"/>
      <family val="2"/>
    </font>
    <font>
      <b/>
      <sz val="12"/>
      <name val="Arial"/>
      <family val="2"/>
    </font>
    <font>
      <b/>
      <sz val="10"/>
      <color indexed="9"/>
      <name val="Arial"/>
      <family val="2"/>
    </font>
    <font>
      <sz val="8"/>
      <name val="Arial"/>
      <family val="2"/>
    </font>
    <font>
      <b/>
      <sz val="10"/>
      <name val="Arial"/>
      <family val="2"/>
    </font>
    <font>
      <sz val="9"/>
      <name val="Arial"/>
      <family val="2"/>
    </font>
    <font>
      <sz val="11"/>
      <name val="Arial"/>
      <family val="2"/>
    </font>
    <font>
      <b/>
      <sz val="8"/>
      <name val="Arial"/>
      <family val="2"/>
    </font>
    <font>
      <b/>
      <sz val="8"/>
      <name val="Arial"/>
      <family val="2"/>
    </font>
    <font>
      <sz val="12"/>
      <name val="Arial"/>
      <family val="2"/>
    </font>
    <font>
      <sz val="10"/>
      <color theme="4"/>
      <name val="Arial"/>
      <family val="2"/>
    </font>
    <font>
      <sz val="10"/>
      <color rgb="FFFF0000"/>
      <name val="Arial"/>
      <family val="2"/>
    </font>
    <font>
      <sz val="10"/>
      <color rgb="FF000000"/>
      <name val="Arial"/>
      <family val="2"/>
    </font>
  </fonts>
  <fills count="6">
    <fill>
      <patternFill patternType="none"/>
    </fill>
    <fill>
      <patternFill patternType="gray125"/>
    </fill>
    <fill>
      <patternFill patternType="solid">
        <fgColor indexed="17"/>
        <bgColor indexed="64"/>
      </patternFill>
    </fill>
    <fill>
      <patternFill patternType="solid">
        <fgColor indexed="9"/>
        <bgColor indexed="64"/>
      </patternFill>
    </fill>
    <fill>
      <patternFill patternType="solid">
        <fgColor indexed="43"/>
        <bgColor indexed="64"/>
      </patternFill>
    </fill>
    <fill>
      <patternFill patternType="solid">
        <fgColor rgb="FFFFFF00"/>
        <bgColor indexed="64"/>
      </patternFill>
    </fill>
  </fills>
  <borders count="29">
    <border>
      <left/>
      <right/>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8"/>
      </left>
      <right/>
      <top style="thin">
        <color indexed="65"/>
      </top>
      <bottom/>
      <diagonal/>
    </border>
    <border>
      <left style="thin">
        <color indexed="65"/>
      </left>
      <right/>
      <top style="thin">
        <color indexed="65"/>
      </top>
      <bottom/>
      <diagonal/>
    </border>
    <border>
      <left style="thin">
        <color indexed="65"/>
      </left>
      <right style="thin">
        <color indexed="8"/>
      </right>
      <top style="thin">
        <color indexed="65"/>
      </top>
      <bottom/>
      <diagonal/>
    </border>
    <border>
      <left style="thin">
        <color indexed="8"/>
      </left>
      <right/>
      <top/>
      <bottom/>
      <diagonal/>
    </border>
    <border>
      <left style="thin">
        <color indexed="8"/>
      </left>
      <right/>
      <top style="thin">
        <color indexed="8"/>
      </top>
      <bottom style="thin">
        <color indexed="8"/>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
      <left style="thin">
        <color indexed="64"/>
      </left>
      <right/>
      <top style="thin">
        <color indexed="64"/>
      </top>
      <bottom/>
      <diagonal/>
    </border>
    <border>
      <left style="thin">
        <color indexed="64"/>
      </left>
      <right/>
      <top/>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style="thin">
        <color rgb="FFABABAB"/>
      </left>
      <right/>
      <top/>
      <bottom/>
      <diagonal/>
    </border>
    <border>
      <left style="thin">
        <color rgb="FFABABAB"/>
      </left>
      <right style="thin">
        <color indexed="64"/>
      </right>
      <top style="thin">
        <color indexed="64"/>
      </top>
      <bottom/>
      <diagonal/>
    </border>
    <border>
      <left style="thin">
        <color rgb="FFABABAB"/>
      </left>
      <right style="thin">
        <color indexed="64"/>
      </right>
      <top/>
      <bottom/>
      <diagonal/>
    </border>
    <border>
      <left style="thin">
        <color indexed="64"/>
      </left>
      <right/>
      <top style="thin">
        <color rgb="FFABABAB"/>
      </top>
      <bottom style="thin">
        <color indexed="64"/>
      </bottom>
      <diagonal/>
    </border>
    <border>
      <left/>
      <right/>
      <top style="thin">
        <color rgb="FFABABAB"/>
      </top>
      <bottom style="thin">
        <color indexed="64"/>
      </bottom>
      <diagonal/>
    </border>
    <border>
      <left style="thin">
        <color rgb="FFABABAB"/>
      </left>
      <right style="thin">
        <color indexed="64"/>
      </right>
      <top style="thin">
        <color rgb="FFABABAB"/>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style="thick">
        <color auto="1"/>
      </right>
      <top style="thin">
        <color auto="1"/>
      </top>
      <bottom style="thin">
        <color auto="1"/>
      </bottom>
      <diagonal/>
    </border>
  </borders>
  <cellStyleXfs count="1">
    <xf numFmtId="0" fontId="0" fillId="0" borderId="0"/>
  </cellStyleXfs>
  <cellXfs count="179">
    <xf numFmtId="0" fontId="0" fillId="0" borderId="0" xfId="0"/>
    <xf numFmtId="0" fontId="0" fillId="0" borderId="0" xfId="0" applyAlignment="1">
      <alignment wrapText="1"/>
    </xf>
    <xf numFmtId="14" fontId="0" fillId="0" borderId="0" xfId="0" applyNumberFormat="1"/>
    <xf numFmtId="0" fontId="0" fillId="0" borderId="0" xfId="0" applyAlignment="1">
      <alignment horizontal="center"/>
    </xf>
    <xf numFmtId="0" fontId="3" fillId="0" borderId="0" xfId="0" applyFont="1"/>
    <xf numFmtId="164" fontId="0" fillId="0" borderId="0" xfId="0" applyNumberFormat="1" applyAlignment="1">
      <alignment horizontal="center"/>
    </xf>
    <xf numFmtId="0" fontId="6" fillId="0" borderId="0" xfId="0" applyFont="1"/>
    <xf numFmtId="0" fontId="0" fillId="0" borderId="0" xfId="0" applyFill="1"/>
    <xf numFmtId="0" fontId="0" fillId="0" borderId="4" xfId="0" pivotButton="1" applyBorder="1"/>
    <xf numFmtId="0" fontId="0" fillId="0" borderId="4" xfId="0" applyBorder="1"/>
    <xf numFmtId="0" fontId="0" fillId="0" borderId="4" xfId="0" applyFill="1" applyBorder="1" applyAlignment="1">
      <alignment wrapText="1"/>
    </xf>
    <xf numFmtId="0" fontId="4" fillId="2" borderId="4" xfId="0" applyFont="1" applyFill="1" applyBorder="1" applyAlignment="1">
      <alignment horizontal="center" vertical="center" wrapText="1"/>
    </xf>
    <xf numFmtId="14" fontId="4" fillId="2" borderId="4" xfId="0" applyNumberFormat="1" applyFont="1" applyFill="1" applyBorder="1" applyAlignment="1">
      <alignment horizontal="center" vertical="center" wrapText="1"/>
    </xf>
    <xf numFmtId="14" fontId="4" fillId="2" borderId="4" xfId="0" applyNumberFormat="1" applyFont="1" applyFill="1" applyBorder="1" applyAlignment="1">
      <alignment horizontal="center"/>
    </xf>
    <xf numFmtId="14" fontId="0" fillId="0" borderId="4" xfId="0" applyNumberFormat="1" applyFill="1" applyBorder="1" applyAlignment="1">
      <alignment horizontal="center"/>
    </xf>
    <xf numFmtId="0" fontId="5" fillId="0" borderId="0" xfId="0" applyFont="1"/>
    <xf numFmtId="0" fontId="10" fillId="0" borderId="0" xfId="0" applyFont="1"/>
    <xf numFmtId="0" fontId="9" fillId="0" borderId="0" xfId="0" applyFont="1"/>
    <xf numFmtId="0" fontId="0" fillId="0" borderId="0" xfId="0" applyFill="1" applyBorder="1"/>
    <xf numFmtId="0" fontId="1" fillId="0" borderId="0" xfId="0" applyFont="1" applyFill="1"/>
    <xf numFmtId="0" fontId="6" fillId="0" borderId="0" xfId="0" applyFont="1" applyFill="1"/>
    <xf numFmtId="0" fontId="6" fillId="0" borderId="0" xfId="0" applyFont="1" applyFill="1" applyAlignment="1">
      <alignment horizontal="right"/>
    </xf>
    <xf numFmtId="0" fontId="6" fillId="0" borderId="0" xfId="0" applyFont="1" applyFill="1" applyBorder="1" applyAlignment="1">
      <alignment horizontal="center" wrapText="1"/>
    </xf>
    <xf numFmtId="0" fontId="6" fillId="0" borderId="4" xfId="0" applyFont="1" applyFill="1" applyBorder="1" applyAlignment="1">
      <alignment horizontal="center" vertical="center" wrapText="1"/>
    </xf>
    <xf numFmtId="0" fontId="0" fillId="0" borderId="4" xfId="0" applyFill="1" applyBorder="1"/>
    <xf numFmtId="0" fontId="0" fillId="0" borderId="4" xfId="0" applyNumberFormat="1" applyFill="1" applyBorder="1"/>
    <xf numFmtId="1" fontId="0" fillId="0" borderId="4" xfId="0" applyNumberFormat="1" applyFill="1" applyBorder="1"/>
    <xf numFmtId="14" fontId="6" fillId="0" borderId="0" xfId="0" applyNumberFormat="1" applyFont="1" applyFill="1" applyAlignment="1">
      <alignment horizontal="right"/>
    </xf>
    <xf numFmtId="0" fontId="5" fillId="0" borderId="0" xfId="0" applyFont="1" applyAlignment="1">
      <alignment wrapText="1"/>
    </xf>
    <xf numFmtId="14" fontId="6" fillId="0" borderId="0" xfId="0" applyNumberFormat="1" applyFont="1" applyFill="1" applyAlignment="1">
      <alignment wrapText="1"/>
    </xf>
    <xf numFmtId="0" fontId="0" fillId="0" borderId="0" xfId="0" applyFill="1" applyBorder="1" applyAlignment="1">
      <alignment wrapText="1"/>
    </xf>
    <xf numFmtId="1" fontId="0" fillId="0" borderId="4" xfId="0" applyNumberFormat="1" applyFill="1" applyBorder="1" applyAlignment="1">
      <alignment wrapText="1"/>
    </xf>
    <xf numFmtId="0" fontId="0" fillId="0" borderId="0" xfId="0" applyFill="1" applyAlignment="1">
      <alignment wrapText="1"/>
    </xf>
    <xf numFmtId="0" fontId="0" fillId="0" borderId="0" xfId="0" applyFill="1" applyAlignment="1">
      <alignment horizontal="center"/>
    </xf>
    <xf numFmtId="0" fontId="0" fillId="5" borderId="0" xfId="0" applyFill="1" applyAlignment="1">
      <alignment wrapText="1"/>
    </xf>
    <xf numFmtId="0" fontId="2" fillId="3" borderId="4" xfId="0" applyFont="1" applyFill="1" applyBorder="1" applyAlignment="1">
      <alignment horizontal="center" vertical="center" wrapText="1"/>
    </xf>
    <xf numFmtId="0" fontId="0" fillId="3" borderId="0" xfId="0" applyFill="1" applyAlignment="1">
      <alignment wrapText="1"/>
    </xf>
    <xf numFmtId="0" fontId="6" fillId="3"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14" fontId="4" fillId="2" borderId="4" xfId="0" applyNumberFormat="1" applyFont="1" applyFill="1" applyBorder="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12" fillId="0" borderId="0" xfId="0" applyFont="1" applyFill="1"/>
    <xf numFmtId="0" fontId="0" fillId="0" borderId="0" xfId="0" applyAlignment="1">
      <alignment horizontal="left" wrapText="1"/>
    </xf>
    <xf numFmtId="0" fontId="2" fillId="0" borderId="4" xfId="0" applyFont="1" applyFill="1" applyBorder="1" applyAlignment="1">
      <alignment horizontal="left" vertical="center" wrapText="1"/>
    </xf>
    <xf numFmtId="0" fontId="2" fillId="0" borderId="4" xfId="0" applyFont="1" applyBorder="1" applyAlignment="1">
      <alignment horizontal="left" vertical="center" wrapText="1"/>
    </xf>
    <xf numFmtId="0" fontId="4" fillId="2" borderId="4" xfId="0" applyFont="1" applyFill="1" applyBorder="1" applyAlignment="1">
      <alignment horizontal="center" wrapText="1"/>
    </xf>
    <xf numFmtId="14" fontId="2" fillId="0" borderId="4" xfId="0" applyNumberFormat="1" applyFont="1" applyFill="1" applyBorder="1" applyAlignment="1">
      <alignment horizontal="center" vertical="center" wrapText="1"/>
    </xf>
    <xf numFmtId="0" fontId="2" fillId="0" borderId="4" xfId="0" applyFont="1" applyFill="1" applyBorder="1" applyAlignment="1"/>
    <xf numFmtId="14" fontId="2" fillId="0" borderId="4" xfId="0" applyNumberFormat="1" applyFont="1" applyFill="1" applyBorder="1" applyAlignment="1">
      <alignment horizontal="center"/>
    </xf>
    <xf numFmtId="0" fontId="2" fillId="0" borderId="4" xfId="0" applyFont="1" applyFill="1" applyBorder="1" applyAlignment="1">
      <alignment horizontal="center"/>
    </xf>
    <xf numFmtId="0" fontId="2" fillId="0" borderId="4" xfId="0" applyFont="1" applyFill="1" applyBorder="1" applyAlignment="1">
      <alignment vertical="center" wrapText="1"/>
    </xf>
    <xf numFmtId="14" fontId="2" fillId="0" borderId="4" xfId="0" applyNumberFormat="1" applyFont="1" applyBorder="1" applyAlignment="1">
      <alignment horizontal="center" vertical="center" wrapText="1"/>
    </xf>
    <xf numFmtId="14" fontId="2" fillId="3" borderId="4" xfId="0" applyNumberFormat="1" applyFont="1" applyFill="1" applyBorder="1" applyAlignment="1">
      <alignment horizontal="center" vertical="center" wrapText="1"/>
    </xf>
    <xf numFmtId="0" fontId="2" fillId="3" borderId="4" xfId="0" applyFont="1" applyFill="1" applyBorder="1" applyAlignment="1">
      <alignment horizontal="left" vertical="center" wrapText="1"/>
    </xf>
    <xf numFmtId="0" fontId="2" fillId="0" borderId="4" xfId="0" quotePrefix="1" applyFont="1" applyFill="1" applyBorder="1" applyAlignment="1">
      <alignment horizontal="center" vertical="center" wrapText="1"/>
    </xf>
    <xf numFmtId="14" fontId="2" fillId="0" borderId="4" xfId="0" applyNumberFormat="1" applyFont="1" applyBorder="1" applyAlignment="1">
      <alignment horizontal="center"/>
    </xf>
    <xf numFmtId="0" fontId="2" fillId="0" borderId="4" xfId="0" applyFont="1" applyBorder="1" applyAlignment="1">
      <alignment horizontal="center" vertical="center"/>
    </xf>
    <xf numFmtId="0" fontId="2" fillId="4" borderId="4"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4" xfId="0" applyFont="1" applyFill="1" applyBorder="1" applyAlignment="1">
      <alignment horizontal="left" wrapText="1"/>
    </xf>
    <xf numFmtId="14" fontId="2" fillId="0" borderId="4" xfId="0" applyNumberFormat="1" applyFont="1" applyFill="1" applyBorder="1" applyAlignment="1">
      <alignment horizontal="center" vertical="center"/>
    </xf>
    <xf numFmtId="0" fontId="2" fillId="0" borderId="4" xfId="0" applyFont="1" applyFill="1" applyBorder="1" applyAlignment="1">
      <alignment horizontal="left"/>
    </xf>
    <xf numFmtId="0" fontId="2" fillId="3" borderId="4" xfId="0" applyFont="1" applyFill="1" applyBorder="1" applyAlignment="1">
      <alignment horizontal="center" vertical="center"/>
    </xf>
    <xf numFmtId="14" fontId="2" fillId="0" borderId="4" xfId="0" applyNumberFormat="1" applyFont="1" applyBorder="1" applyAlignment="1">
      <alignment horizontal="center" wrapText="1"/>
    </xf>
    <xf numFmtId="14" fontId="2" fillId="0" borderId="4" xfId="0" applyNumberFormat="1" applyFont="1" applyBorder="1" applyAlignment="1">
      <alignment horizontal="center" vertical="center"/>
    </xf>
    <xf numFmtId="14" fontId="2" fillId="0" borderId="4" xfId="0" applyNumberFormat="1" applyFont="1" applyFill="1" applyBorder="1" applyAlignment="1">
      <alignment horizontal="left" vertical="center" wrapText="1"/>
    </xf>
    <xf numFmtId="0" fontId="2" fillId="0" borderId="4" xfId="0" applyFont="1" applyFill="1" applyBorder="1" applyAlignment="1">
      <alignment vertical="center"/>
    </xf>
    <xf numFmtId="0" fontId="2" fillId="0" borderId="4" xfId="0" applyFont="1" applyFill="1" applyBorder="1" applyAlignment="1">
      <alignment horizontal="left" vertical="center"/>
    </xf>
    <xf numFmtId="0" fontId="2" fillId="0" borderId="4" xfId="0" applyFont="1" applyBorder="1" applyAlignment="1">
      <alignment horizontal="left" wrapText="1"/>
    </xf>
    <xf numFmtId="14" fontId="2" fillId="0" borderId="4" xfId="0" applyNumberFormat="1" applyFont="1" applyFill="1" applyBorder="1" applyAlignment="1"/>
    <xf numFmtId="14" fontId="2" fillId="0" borderId="4" xfId="0" applyNumberFormat="1" applyFont="1" applyFill="1" applyBorder="1" applyAlignment="1">
      <alignment vertical="center"/>
    </xf>
    <xf numFmtId="0" fontId="2" fillId="0" borderId="4" xfId="0" applyFont="1" applyBorder="1" applyAlignment="1">
      <alignment vertical="center"/>
    </xf>
    <xf numFmtId="0" fontId="5" fillId="0" borderId="4" xfId="0" applyFont="1" applyFill="1" applyBorder="1" applyAlignment="1">
      <alignment horizontal="left" vertical="center" wrapText="1"/>
    </xf>
    <xf numFmtId="0" fontId="2" fillId="0" borderId="4" xfId="0" quotePrefix="1" applyFont="1" applyBorder="1" applyAlignment="1">
      <alignment horizontal="center" vertical="center" wrapText="1"/>
    </xf>
    <xf numFmtId="0" fontId="2" fillId="0" borderId="4" xfId="0" applyFont="1" applyBorder="1" applyAlignment="1">
      <alignment vertical="center" wrapText="1"/>
    </xf>
    <xf numFmtId="0" fontId="2" fillId="3" borderId="4" xfId="0" applyFont="1" applyFill="1" applyBorder="1" applyAlignment="1">
      <alignment vertical="center" wrapText="1"/>
    </xf>
    <xf numFmtId="0" fontId="6" fillId="0" borderId="4" xfId="0" applyFont="1" applyFill="1" applyBorder="1" applyAlignment="1">
      <alignment vertical="center" wrapText="1"/>
    </xf>
    <xf numFmtId="0" fontId="7" fillId="0" borderId="4" xfId="0" applyFont="1" applyBorder="1" applyAlignment="1">
      <alignment horizontal="center" vertical="center" wrapText="1"/>
    </xf>
    <xf numFmtId="0" fontId="2" fillId="0" borderId="4" xfId="0" applyFont="1" applyBorder="1" applyAlignment="1">
      <alignment horizontal="left" vertical="center"/>
    </xf>
    <xf numFmtId="14" fontId="0" fillId="0" borderId="0" xfId="0" applyNumberFormat="1" applyAlignment="1">
      <alignment horizontal="left" vertical="center"/>
    </xf>
    <xf numFmtId="0" fontId="0" fillId="0" borderId="0" xfId="0" applyAlignment="1">
      <alignment horizontal="left" vertical="center" wrapText="1"/>
    </xf>
    <xf numFmtId="0" fontId="2" fillId="3" borderId="4" xfId="0" quotePrefix="1" applyFont="1" applyFill="1" applyBorder="1" applyAlignment="1">
      <alignment horizontal="center" vertical="center" wrapText="1"/>
    </xf>
    <xf numFmtId="164" fontId="0" fillId="0" borderId="0" xfId="0" applyNumberFormat="1" applyAlignment="1">
      <alignment horizontal="center" vertical="center" wrapText="1"/>
    </xf>
    <xf numFmtId="14" fontId="0" fillId="0" borderId="0" xfId="0" applyNumberFormat="1" applyAlignment="1">
      <alignment horizontal="center" vertical="center" wrapText="1"/>
    </xf>
    <xf numFmtId="0" fontId="0" fillId="0" borderId="14" xfId="0" applyNumberFormat="1" applyBorder="1"/>
    <xf numFmtId="0" fontId="0" fillId="0" borderId="5" xfId="0" applyNumberFormat="1" applyBorder="1"/>
    <xf numFmtId="0" fontId="0" fillId="0" borderId="15" xfId="0" applyNumberFormat="1" applyBorder="1"/>
    <xf numFmtId="0" fontId="0" fillId="0" borderId="0" xfId="0" applyNumberFormat="1" applyBorder="1"/>
    <xf numFmtId="0" fontId="8" fillId="0" borderId="4" xfId="0" applyFont="1" applyBorder="1" applyAlignment="1">
      <alignment vertical="center" wrapText="1"/>
    </xf>
    <xf numFmtId="14" fontId="2" fillId="0" borderId="4" xfId="0" applyNumberFormat="1" applyFont="1" applyBorder="1" applyAlignment="1">
      <alignment vertical="center" wrapText="1"/>
    </xf>
    <xf numFmtId="0" fontId="6" fillId="0" borderId="4" xfId="0" applyFont="1" applyBorder="1" applyAlignment="1">
      <alignment vertical="center" wrapText="1"/>
    </xf>
    <xf numFmtId="0" fontId="13" fillId="0" borderId="4" xfId="0" applyFont="1" applyFill="1" applyBorder="1"/>
    <xf numFmtId="0" fontId="13" fillId="0" borderId="4" xfId="0" applyNumberFormat="1" applyFont="1" applyFill="1" applyBorder="1"/>
    <xf numFmtId="0" fontId="2" fillId="0" borderId="0" xfId="0" applyFont="1" applyFill="1"/>
    <xf numFmtId="0" fontId="2" fillId="0" borderId="4" xfId="0" applyFont="1" applyFill="1" applyBorder="1" applyAlignment="1">
      <alignment horizontal="center" wrapText="1"/>
    </xf>
    <xf numFmtId="0" fontId="5" fillId="0" borderId="3" xfId="0" applyFont="1" applyBorder="1"/>
    <xf numFmtId="0" fontId="5" fillId="0" borderId="1" xfId="0" applyFont="1" applyBorder="1"/>
    <xf numFmtId="0" fontId="5" fillId="0" borderId="2" xfId="0" applyFont="1" applyBorder="1"/>
    <xf numFmtId="0" fontId="5" fillId="0" borderId="6" xfId="0" applyFont="1" applyBorder="1"/>
    <xf numFmtId="0" fontId="5" fillId="0" borderId="7" xfId="0" applyFont="1" applyBorder="1"/>
    <xf numFmtId="0" fontId="5" fillId="0" borderId="8" xfId="0" applyFont="1" applyBorder="1"/>
    <xf numFmtId="0" fontId="5" fillId="0" borderId="9" xfId="0" applyFont="1" applyBorder="1"/>
    <xf numFmtId="0" fontId="5" fillId="0" borderId="10" xfId="0" applyFont="1" applyBorder="1"/>
    <xf numFmtId="0" fontId="5" fillId="0" borderId="11" xfId="0" applyFont="1" applyBorder="1"/>
    <xf numFmtId="0" fontId="5" fillId="0" borderId="12" xfId="0" applyFont="1" applyBorder="1"/>
    <xf numFmtId="0" fontId="5" fillId="0" borderId="13" xfId="0" applyFont="1" applyBorder="1"/>
    <xf numFmtId="0" fontId="5" fillId="0" borderId="3" xfId="0" pivotButton="1" applyFont="1" applyBorder="1" applyAlignment="1">
      <alignment wrapText="1"/>
    </xf>
    <xf numFmtId="1" fontId="2" fillId="0" borderId="4" xfId="0" applyNumberFormat="1" applyFont="1" applyFill="1" applyBorder="1" applyAlignment="1">
      <alignment horizontal="center" vertical="center"/>
    </xf>
    <xf numFmtId="1" fontId="2" fillId="0" borderId="4" xfId="0" applyNumberFormat="1" applyFont="1" applyFill="1" applyBorder="1" applyAlignment="1">
      <alignment vertical="center" wrapText="1"/>
    </xf>
    <xf numFmtId="14" fontId="2" fillId="0" borderId="4" xfId="0" applyNumberFormat="1" applyFont="1" applyBorder="1"/>
    <xf numFmtId="0" fontId="2" fillId="0" borderId="4" xfId="0" applyFont="1" applyBorder="1" applyAlignment="1">
      <alignment wrapText="1"/>
    </xf>
    <xf numFmtId="0" fontId="2" fillId="0" borderId="4" xfId="0" applyFont="1" applyBorder="1"/>
    <xf numFmtId="0" fontId="2" fillId="0" borderId="4" xfId="0" applyFont="1" applyFill="1" applyBorder="1" applyAlignment="1">
      <alignment wrapText="1"/>
    </xf>
    <xf numFmtId="1" fontId="2" fillId="0" borderId="4" xfId="0" applyNumberFormat="1" applyFont="1" applyFill="1" applyBorder="1" applyAlignment="1">
      <alignment horizontal="left" vertical="center" wrapText="1"/>
    </xf>
    <xf numFmtId="0" fontId="13" fillId="0" borderId="4" xfId="0" applyFont="1" applyFill="1" applyBorder="1" applyAlignment="1">
      <alignment horizontal="center" vertical="center" wrapText="1"/>
    </xf>
    <xf numFmtId="0" fontId="2" fillId="0" borderId="4" xfId="0" applyFont="1" applyFill="1" applyBorder="1" applyAlignment="1">
      <alignment horizontal="center" vertical="top" wrapText="1"/>
    </xf>
    <xf numFmtId="14" fontId="0" fillId="0" borderId="4" xfId="0" applyNumberFormat="1" applyBorder="1" applyAlignment="1">
      <alignment horizontal="center" vertical="center"/>
    </xf>
    <xf numFmtId="14" fontId="1" fillId="0" borderId="4" xfId="0" applyNumberFormat="1" applyFont="1" applyFill="1" applyBorder="1" applyAlignment="1">
      <alignment horizontal="center" vertical="center" wrapText="1"/>
    </xf>
    <xf numFmtId="14" fontId="1" fillId="0" borderId="4" xfId="0" applyNumberFormat="1"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4" xfId="0" applyFont="1" applyBorder="1" applyAlignment="1">
      <alignment wrapText="1"/>
    </xf>
    <xf numFmtId="14" fontId="1" fillId="0" borderId="4" xfId="0" applyNumberFormat="1" applyFont="1" applyBorder="1" applyAlignment="1">
      <alignment horizontal="center" vertical="center"/>
    </xf>
    <xf numFmtId="0" fontId="6" fillId="0" borderId="0" xfId="0" applyFont="1" applyFill="1" applyBorder="1" applyAlignment="1">
      <alignment horizontal="center" vertical="center" textRotation="255" wrapText="1"/>
    </xf>
    <xf numFmtId="0" fontId="6" fillId="0" borderId="0" xfId="0" applyFont="1" applyFill="1" applyBorder="1" applyAlignment="1">
      <alignment horizontal="center" vertical="center" wrapText="1"/>
    </xf>
    <xf numFmtId="4" fontId="6" fillId="0" borderId="0" xfId="0" applyNumberFormat="1" applyFont="1" applyFill="1" applyBorder="1" applyAlignment="1">
      <alignment horizontal="center" vertical="center" wrapText="1"/>
    </xf>
    <xf numFmtId="14" fontId="0" fillId="0" borderId="0" xfId="0" applyNumberFormat="1" applyFill="1" applyBorder="1" applyAlignment="1">
      <alignment horizontal="center"/>
    </xf>
    <xf numFmtId="0" fontId="0" fillId="0" borderId="4" xfId="0" applyFill="1" applyBorder="1" applyAlignment="1">
      <alignment horizontal="center"/>
    </xf>
    <xf numFmtId="0" fontId="1" fillId="0" borderId="4"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Fill="1" applyBorder="1" applyAlignment="1">
      <alignment vertical="center" wrapText="1"/>
    </xf>
    <xf numFmtId="0" fontId="1" fillId="0" borderId="4" xfId="0" applyFont="1" applyFill="1" applyBorder="1" applyAlignment="1">
      <alignment horizontal="left" vertical="center" wrapText="1"/>
    </xf>
    <xf numFmtId="0" fontId="1" fillId="0" borderId="4" xfId="0" applyFont="1" applyFill="1" applyBorder="1" applyAlignment="1">
      <alignment horizontal="center" vertical="center"/>
    </xf>
    <xf numFmtId="14" fontId="2" fillId="0" borderId="4" xfId="0" applyNumberFormat="1" applyFont="1" applyFill="1" applyBorder="1"/>
    <xf numFmtId="0" fontId="2" fillId="0" borderId="4" xfId="0" applyFont="1" applyFill="1" applyBorder="1"/>
    <xf numFmtId="0" fontId="1" fillId="0" borderId="4" xfId="0" applyFont="1" applyBorder="1" applyAlignment="1">
      <alignment horizontal="left" wrapText="1"/>
    </xf>
    <xf numFmtId="14" fontId="0" fillId="0" borderId="4" xfId="0" applyNumberFormat="1" applyBorder="1"/>
    <xf numFmtId="0" fontId="1" fillId="0" borderId="4" xfId="0" applyFont="1" applyBorder="1" applyAlignment="1">
      <alignment horizontal="center" wrapText="1"/>
    </xf>
    <xf numFmtId="14" fontId="2" fillId="0" borderId="0" xfId="0" applyNumberFormat="1" applyFont="1" applyBorder="1" applyAlignment="1">
      <alignment horizontal="center" vertical="center" wrapText="1"/>
    </xf>
    <xf numFmtId="0" fontId="0" fillId="0" borderId="16" xfId="0" pivotButton="1" applyBorder="1"/>
    <xf numFmtId="0" fontId="0" fillId="0" borderId="17" xfId="0" applyBorder="1"/>
    <xf numFmtId="0" fontId="0" fillId="0" borderId="18" xfId="0" applyBorder="1"/>
    <xf numFmtId="0" fontId="0" fillId="0" borderId="16" xfId="0" applyBorder="1"/>
    <xf numFmtId="0" fontId="0" fillId="0" borderId="19" xfId="0" applyBorder="1"/>
    <xf numFmtId="0" fontId="0" fillId="0" borderId="20" xfId="0" applyBorder="1"/>
    <xf numFmtId="0" fontId="0" fillId="0" borderId="21" xfId="0" applyNumberFormat="1" applyBorder="1"/>
    <xf numFmtId="0" fontId="0" fillId="0" borderId="22" xfId="0" applyNumberFormat="1" applyBorder="1"/>
    <xf numFmtId="0" fontId="0" fillId="0" borderId="23" xfId="0" applyNumberFormat="1" applyBorder="1"/>
    <xf numFmtId="0" fontId="0" fillId="0" borderId="24" xfId="0" applyNumberFormat="1" applyBorder="1"/>
    <xf numFmtId="0" fontId="0" fillId="0" borderId="25" xfId="0" applyNumberFormat="1" applyBorder="1"/>
    <xf numFmtId="0" fontId="2" fillId="0" borderId="26" xfId="0" applyFont="1" applyFill="1" applyBorder="1" applyAlignment="1">
      <alignment horizontal="center" vertical="center" wrapText="1"/>
    </xf>
    <xf numFmtId="1" fontId="1" fillId="0" borderId="4" xfId="0" applyNumberFormat="1" applyFont="1" applyFill="1" applyBorder="1" applyAlignment="1">
      <alignment horizontal="center" vertical="center"/>
    </xf>
    <xf numFmtId="0" fontId="1" fillId="0" borderId="4" xfId="0" applyFont="1" applyBorder="1" applyAlignment="1">
      <alignment horizontal="center" vertical="center"/>
    </xf>
    <xf numFmtId="0" fontId="1" fillId="0" borderId="0" xfId="0" applyFont="1" applyFill="1" applyAlignment="1">
      <alignment horizontal="center" vertical="center"/>
    </xf>
    <xf numFmtId="0" fontId="14" fillId="0" borderId="4" xfId="0" applyFont="1" applyBorder="1" applyAlignment="1">
      <alignment horizontal="center" vertical="center" wrapText="1"/>
    </xf>
    <xf numFmtId="0" fontId="2" fillId="0" borderId="26" xfId="0" applyFont="1" applyBorder="1" applyAlignment="1">
      <alignment horizontal="center" vertical="center" wrapText="1"/>
    </xf>
    <xf numFmtId="14" fontId="2" fillId="0" borderId="26" xfId="0" applyNumberFormat="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0" fontId="2" fillId="0" borderId="26" xfId="0" applyFont="1" applyFill="1" applyBorder="1" applyAlignment="1">
      <alignment vertical="center" wrapText="1"/>
    </xf>
    <xf numFmtId="14" fontId="2" fillId="0" borderId="4" xfId="0" applyNumberFormat="1" applyFont="1" applyBorder="1" applyAlignment="1">
      <alignment horizontal="left" wrapText="1"/>
    </xf>
    <xf numFmtId="14" fontId="2" fillId="0" borderId="4" xfId="0" applyNumberFormat="1" applyFont="1" applyFill="1" applyBorder="1" applyAlignment="1">
      <alignment horizontal="left" wrapText="1"/>
    </xf>
    <xf numFmtId="14" fontId="0" fillId="0" borderId="0" xfId="0" applyNumberFormat="1" applyFill="1"/>
    <xf numFmtId="14" fontId="1" fillId="0" borderId="0" xfId="0" applyNumberFormat="1" applyFont="1" applyFill="1" applyAlignment="1">
      <alignment horizontal="center" vertical="center"/>
    </xf>
    <xf numFmtId="0" fontId="2" fillId="0" borderId="26" xfId="0" applyFont="1" applyFill="1" applyBorder="1" applyAlignment="1">
      <alignment horizontal="left" vertical="center" wrapText="1"/>
    </xf>
    <xf numFmtId="0" fontId="2" fillId="0" borderId="26" xfId="0" applyFont="1" applyFill="1" applyBorder="1" applyAlignment="1">
      <alignment vertical="center"/>
    </xf>
    <xf numFmtId="0" fontId="1" fillId="0" borderId="4" xfId="0" applyFont="1" applyBorder="1" applyAlignment="1">
      <alignment horizontal="left" vertical="center" wrapText="1"/>
    </xf>
    <xf numFmtId="0" fontId="1" fillId="0" borderId="4" xfId="0" applyFont="1" applyFill="1" applyBorder="1" applyAlignment="1">
      <alignment wrapText="1"/>
    </xf>
    <xf numFmtId="0" fontId="0" fillId="0" borderId="4" xfId="0" applyBorder="1" applyAlignment="1">
      <alignment horizontal="left" vertical="center" wrapText="1"/>
    </xf>
    <xf numFmtId="14" fontId="0" fillId="0" borderId="4" xfId="0" applyNumberFormat="1" applyBorder="1" applyAlignment="1">
      <alignment horizontal="center" vertical="center" wrapText="1"/>
    </xf>
    <xf numFmtId="0" fontId="0" fillId="0" borderId="4" xfId="0" applyBorder="1" applyAlignment="1">
      <alignment horizontal="center" vertical="center"/>
    </xf>
    <xf numFmtId="0" fontId="0" fillId="0" borderId="4" xfId="0" applyBorder="1" applyAlignment="1">
      <alignment horizontal="left" wrapText="1"/>
    </xf>
    <xf numFmtId="0" fontId="0" fillId="0" borderId="4" xfId="0" applyBorder="1" applyAlignment="1">
      <alignment wrapText="1"/>
    </xf>
    <xf numFmtId="0" fontId="0" fillId="0" borderId="4" xfId="0" applyBorder="1" applyAlignment="1">
      <alignment horizontal="center"/>
    </xf>
    <xf numFmtId="14" fontId="0" fillId="0" borderId="0" xfId="0" applyNumberFormat="1" applyAlignment="1">
      <alignment horizontal="right"/>
    </xf>
    <xf numFmtId="14" fontId="0" fillId="0" borderId="27" xfId="0" applyNumberFormat="1" applyFill="1" applyBorder="1" applyAlignment="1">
      <alignment horizontal="center" vertical="center" wrapText="1"/>
    </xf>
    <xf numFmtId="14" fontId="0" fillId="0" borderId="28" xfId="0" applyNumberFormat="1" applyFill="1" applyBorder="1" applyAlignment="1">
      <alignment horizontal="center" vertical="center" wrapText="1"/>
    </xf>
  </cellXfs>
  <cellStyles count="1">
    <cellStyle name="Normal" xfId="0" builtinId="0"/>
  </cellStyles>
  <dxfs count="8">
    <dxf>
      <alignment wrapText="1" readingOrder="0"/>
    </dxf>
    <dxf>
      <font>
        <sz val="8"/>
      </font>
    </dxf>
    <dxf>
      <border>
        <top style="thin">
          <color indexed="64"/>
        </top>
      </border>
    </dxf>
    <dxf>
      <border>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Eric Kahlig" refreshedDate="41065.640755092594" createdVersion="4" refreshedVersion="4" recordCount="579">
  <cacheSource type="worksheet">
    <worksheetSource ref="A3:AK601" sheet="Master List"/>
  </cacheSource>
  <cacheFields count="37">
    <cacheField name="Project Type" numFmtId="0">
      <sharedItems containsBlank="1" count="13">
        <s v="Asphalt"/>
        <s v="Bridge"/>
        <s v="Other"/>
        <s v="Concrete"/>
        <s v="Painting"/>
        <s v="Overlay"/>
        <s v="Traffic"/>
        <s v="Microsurf"/>
        <s v="Pavement Markings"/>
        <s v="Crack Seal"/>
        <s v="Chip Seal"/>
        <m u="1"/>
        <s v="Micro" u="1"/>
      </sharedItems>
    </cacheField>
    <cacheField name="Spec Num" numFmtId="0">
      <sharedItems containsSemiMixedTypes="0" containsString="0" containsNumber="1" containsInteger="1" minValue="530" maxValue="1059"/>
    </cacheField>
    <cacheField name="PID" numFmtId="0">
      <sharedItems containsSemiMixedTypes="0" containsString="0" containsNumber="1" containsInteger="1" minValue="4082" maxValue="25886"/>
    </cacheField>
    <cacheField name="Project" numFmtId="0">
      <sharedItems containsSemiMixedTypes="0" containsString="0" containsNumber="1" containsInteger="1" minValue="1" maxValue="8005"/>
    </cacheField>
    <cacheField name="Project Year" numFmtId="0">
      <sharedItems containsSemiMixedTypes="0" containsString="0" containsNumber="1" containsInteger="1" minValue="1997" maxValue="2010" count="14">
        <n v="2005"/>
        <n v="2002"/>
        <n v="2000"/>
        <n v="2003"/>
        <n v="2006"/>
        <n v="2001"/>
        <n v="1999"/>
        <n v="1997"/>
        <n v="2009"/>
        <n v="2004"/>
        <n v="2008"/>
        <n v="1998"/>
        <n v="2007"/>
        <n v="2010"/>
      </sharedItems>
    </cacheField>
    <cacheField name="Project Number" numFmtId="0">
      <sharedItems/>
    </cacheField>
    <cacheField name="Dist" numFmtId="0">
      <sharedItems containsSemiMixedTypes="0" containsString="0" containsNumber="1" containsInteger="1" minValue="1" maxValue="12"/>
    </cacheField>
    <cacheField name="C-R-S" numFmtId="0">
      <sharedItems/>
    </cacheField>
    <cacheField name="Item Description" numFmtId="0">
      <sharedItems/>
    </cacheField>
    <cacheField name="Warranty Start (C-85)" numFmtId="0">
      <sharedItems containsDate="1" containsMixedTypes="1" minDate="1997-11-18T00:00:00" maxDate="2011-09-16T00:00:00"/>
    </cacheField>
    <cacheField name="Warranty Length" numFmtId="0">
      <sharedItems containsSemiMixedTypes="0" containsString="0" containsNumber="1" containsInteger="1" minValue="2" maxValue="7"/>
    </cacheField>
    <cacheField name="1st Insp" numFmtId="0">
      <sharedItems containsDate="1" containsBlank="1" containsMixedTypes="1" minDate="2001-03-27T00:00:00" maxDate="2012-04-27T00:00:00"/>
    </cacheField>
    <cacheField name="2nd Insp" numFmtId="0">
      <sharedItems containsDate="1" containsBlank="1" containsMixedTypes="1" minDate="2001-05-01T00:00:00" maxDate="2011-04-28T00:00:00"/>
    </cacheField>
    <cacheField name="3rd Insp" numFmtId="0">
      <sharedItems containsDate="1" containsBlank="1" containsMixedTypes="1" minDate="2003-03-14T00:00:00" maxDate="2012-04-19T00:00:00"/>
    </cacheField>
    <cacheField name="4th Insp" numFmtId="0">
      <sharedItems containsDate="1" containsBlank="1" containsMixedTypes="1" minDate="2004-04-08T00:00:00" maxDate="2012-04-25T00:00:00"/>
    </cacheField>
    <cacheField name="5th Insp" numFmtId="0">
      <sharedItems containsDate="1" containsBlank="1" containsMixedTypes="1" minDate="2005-04-06T00:00:00" maxDate="2012-04-19T00:00:00"/>
    </cacheField>
    <cacheField name="6th Insp" numFmtId="0">
      <sharedItems containsDate="1" containsBlank="1" containsMixedTypes="1" minDate="2002-08-21T00:00:00" maxDate="2012-04-18T00:00:00"/>
    </cacheField>
    <cacheField name="Final Insp" numFmtId="0">
      <sharedItems containsDate="1" containsBlank="1" containsMixedTypes="1" minDate="2002-05-01T00:00:00" maxDate="2012-04-28T00:00:00"/>
    </cacheField>
    <cacheField name="Distress Type" numFmtId="0">
      <sharedItems containsBlank="1" longText="1"/>
    </cacheField>
    <cacheField name="Corrective Work Required" numFmtId="0">
      <sharedItems containsBlank="1"/>
    </cacheField>
    <cacheField name="Structure File Number 1" numFmtId="0">
      <sharedItems containsBlank="1" containsMixedTypes="1" containsNumber="1" containsInteger="1" minValue="2401681" maxValue="7300025"/>
    </cacheField>
    <cacheField name="Structure File Number 2" numFmtId="0">
      <sharedItems containsBlank="1" containsMixedTypes="1" containsNumber="1" containsInteger="1" minValue="2401746" maxValue="7104928"/>
    </cacheField>
    <cacheField name="Structure File Number 3" numFmtId="0">
      <sharedItems containsBlank="1" containsMixedTypes="1" containsNumber="1" containsInteger="1" minValue="1205293" maxValue="2517612"/>
    </cacheField>
    <cacheField name="Structure File Number 4" numFmtId="0">
      <sharedItems containsBlank="1" containsMixedTypes="1" containsNumber="1" containsInteger="1" minValue="2401983" maxValue="4902386"/>
    </cacheField>
    <cacheField name="Structure File Number 5" numFmtId="0">
      <sharedItems containsBlank="1" containsMixedTypes="1" containsNumber="1" containsInteger="1" minValue="2402041" maxValue="2402076"/>
    </cacheField>
    <cacheField name="Structure File Number 6" numFmtId="0">
      <sharedItems containsBlank="1" containsMixedTypes="1" containsNumber="1" containsInteger="1" minValue="2402106" maxValue="2402130"/>
    </cacheField>
    <cacheField name="Structure File Number 7" numFmtId="0">
      <sharedItems containsBlank="1"/>
    </cacheField>
    <cacheField name="Structure File Number 8" numFmtId="0">
      <sharedItems containsBlank="1"/>
    </cacheField>
    <cacheField name="Structure File Number 9" numFmtId="0">
      <sharedItems containsBlank="1"/>
    </cacheField>
    <cacheField name="Structure File Number 10" numFmtId="0">
      <sharedItems containsBlank="1"/>
    </cacheField>
    <cacheField name="Structure File Number 11" numFmtId="0">
      <sharedItems containsBlank="1" containsMixedTypes="1" containsNumber="1" containsInteger="1" minValue="2516500" maxValue="2516500"/>
    </cacheField>
    <cacheField name="Structure File Number 12" numFmtId="0">
      <sharedItems containsBlank="1"/>
    </cacheField>
    <cacheField name="Structure File Number 13" numFmtId="0">
      <sharedItems containsBlank="1"/>
    </cacheField>
    <cacheField name="Structure File Number 14" numFmtId="0">
      <sharedItems containsBlank="1" longText="1"/>
    </cacheField>
    <cacheField name="Comments" numFmtId="0">
      <sharedItems containsBlank="1" longText="1"/>
    </cacheField>
    <cacheField name="End of warranty date" numFmtId="14">
      <sharedItems containsDate="1" containsMixedTypes="1" minDate="2002-08-02T00:00:00" maxDate="2016-09-16T00:00:00"/>
    </cacheField>
    <cacheField name="Under Warranty?"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Eric Kahlig" refreshedDate="41065.640755439817" createdVersion="4" refreshedVersion="4" recordCount="750">
  <cacheSource type="worksheet">
    <worksheetSource ref="B4:H754" sheet="CMS Query Results"/>
  </cacheSource>
  <cacheFields count="7">
    <cacheField name="Item" numFmtId="0">
      <sharedItems containsSemiMixedTypes="0" containsString="0" containsNumber="1" containsInteger="1" minValue="424" maxValue="990"/>
    </cacheField>
    <cacheField name="PID" numFmtId="0">
      <sharedItems containsSemiMixedTypes="0" containsString="0" containsNumber="1" containsInteger="1" minValue="4082" maxValue="75430"/>
    </cacheField>
    <cacheField name="Project Number" numFmtId="0">
      <sharedItems/>
    </cacheField>
    <cacheField name="Proj Year" numFmtId="0">
      <sharedItems containsSemiMixedTypes="0" containsString="0" containsNumber="1" containsInteger="1" minValue="1997" maxValue="2010"/>
    </cacheField>
    <cacheField name="Dist" numFmtId="0">
      <sharedItems containsSemiMixedTypes="0" containsString="0" containsNumber="1" containsInteger="1" minValue="1" maxValue="12"/>
    </cacheField>
    <cacheField name="County-Route-Section" numFmtId="0">
      <sharedItems/>
    </cacheField>
    <cacheField name="Item (Full) Description" numFmtId="0">
      <sharedItems count="117">
        <s v="ASPHALT CONCRETE (7 YEAR WARRANTY)                                                                                      "/>
        <s v="HIGH PERFORMANCE CONCRETE, FOR BRIDGE DECK WITH WARRANTY                                                                "/>
        <s v="EDGE LINE (5 YEAR WARRANTY)                                                                                             "/>
        <s v="LANE LINE (5 YEAR WARRANTY)                                                                                             "/>
        <s v="CHANNELIZING LINE (5 YEAR WARRANTY)                                                                                     "/>
        <s v="9.5&quot; PORTLAND CEMENT CONCRETE PAVEMENT (7 YEAR WARRANTY)                                                                "/>
        <s v="12.5&quot; PORTLAND CEMENT CONCRETE PAVEMENT (7 YEAR WARRANTY)                                                               "/>
        <s v="13.5&quot; PORTLAND CEMENT CONCRETE PAVEMENT (7 YEAR WARRANTY)                                                               "/>
        <s v="CLASS S CONCRETE, FOR BRIDGE DECK WITH WARRANTY, AS PER PLAN                                                            "/>
        <s v="SURFACE PREPARATION OF EXISTING STEEL WITH WARRANTY                                                                     "/>
        <s v="FIELD PAINTING OF EXISTING STEEL, PRIME COAT,               WITH WARRANTY                                               "/>
        <s v="FIELD PAINTING OF EXISTING STEEL, INTERMEDIATE COAT,        WITH WARRANTY                                               "/>
        <s v="FIELD PAINTING OF EXISTING STEEL, FINISH COAT, WITH         WARRANTY                                                    "/>
        <s v="13&quot; PORTLAND CEMENT CONCRETE PAVEMENT (7 YEAR WARRANTY)                                                                 "/>
        <s v="QC/QA CONCRETE, CLASS QSC2, SUPERSTRUCTURE (DECK) WITH      WARRANTY                                                    "/>
        <s v="AGREED LUMP SUM                                                                                                         "/>
        <s v="HIGH PERFORMANCE CONCRETE, FOR BRIDGE DECK WITH             WARRANTY, AS PER PLAN                                       "/>
        <s v="SPECIAL - ASPHALT PAVEMENT (7 YEAR WARRANTY)                                                                            "/>
        <s v="ASPHALT CONCRETE (5 YEAR WARRANTY)                                                                                      "/>
        <s v="CENTER LINE (5 YEAR WARRANTY)                                                                                           "/>
        <s v="CLASS S CONCRETE, FOR BRIDGE DECK WITH WARRANTY                                                                         "/>
        <s v="SIGNALIZATION, MISC.:                                                                                                   "/>
        <s v="260 MM PORTLAND CEMENT CONCRETE PAVEMENT (7 YEAR WARRANTY)                                                              "/>
        <s v="SPECIAL - HIGH PERFORMANCE CONCRETE, FOR BRIDGE DECK        WITH WARRANTY                                               "/>
        <s v="ASPHALT CONCRETE WITH WARRANTY (7 YEARS), AS PER PLAN                                                                   "/>
        <s v="12&quot; PORTLAND CEMENT CONCRETE PAVEMENT (7 YEAR WARRANTY)                                                                 "/>
        <s v="EDGE LINE                                                                                                               "/>
        <s v="LANE LINE                                                                                                               "/>
        <s v="CHANNELIZING LINE                                                                                                       "/>
        <s v="FIELD PAINTING OF EXISTING STEEL, PRIME COAT, WITH          WARRANTY                                                    "/>
        <s v="ASPHALT CONCRETE SURFACE COURSE, TYPE 1H WITH               SUPPLEMENT 1059 WARRANTY                                    "/>
        <s v="EDGE LINE (3 YEAR WARRANTY)                                                                                             "/>
        <s v="LANE LINE (3 YEAR WARRANTY)                                                                                             "/>
        <s v="CENTER LINE (3 YEAR WARRANTY)                                                                                           "/>
        <s v="CHANNELIZING LINE (3 YEAR WARRANTY)                                                                                     "/>
        <s v="SAWING AND SEALING ASPHALT CONCRETE PAVEMENT JOINTS         WITH WARRANTY                                               "/>
        <s v="ASPHALT CONCRETE SURFACE COURSE, 12.5 MM, TYPE B (446),     AS PER PLAN                                                 "/>
        <s v="QC/QA CONCRETE, CLASS QSC2, SUPERSTRUCTURE (DECK) WITH      WARRANTY, AS PER PLAN                                       "/>
        <s v="SPECIAL - ASPHALT CONCRETE, MISC.:                                                                                      "/>
        <s v="ASPHALT CONCRETE SURFACE COURSE, 12.5MM, TYPE A (446) WITH  SUPPLEMENT 1059 WARRANTY                                    "/>
        <s v="310 MM PORTLAND CEMENT CONCRETE PAVEMENT (7 YEAR            WARRANTY)                                                   "/>
        <s v="350 MM PORTLAND CEMENT CONCRETE PAVEMENT (7 YEAR            WARRANTY)                                                   "/>
        <s v="PORTLAND CEMENT CONCRETE PAVEMENT, 11.5&quot; THICK              (NON-REINFORCED PER 452)                                    "/>
        <s v="PORTLAND CEMENT CONCRETE  PAVEMENT                                                                                      "/>
        <s v="SPECIAL - HIGH PERFORMANCE CONCRETE, FOR BRIDGE DECK WITH   WARRANTY                                                    "/>
        <s v="SPECIAL - MISC.:                                                                                                        "/>
        <s v="SPECIAL - ASPHALT CONCRETE MISC.:                                                                                       "/>
        <s v="FORCE ACCOUNT                                                                                                           "/>
        <s v="SURFACE PREPARATION USING HYDRO-DEMOLITION WITH             WARRANTY                                                    "/>
        <s v="MICRO-SILICA MODIFIED CONCRETE OVERLAY USING                HYDRO-DEMOLITION WITH WARRANTY                              "/>
        <s v="MICRO-SILICA MODIFIED CONCRETE OVERLAY (VARIABLE            THICKNESS), MATERIAL ONLY WITH WARRANTY                     "/>
        <s v="HAND CHIPPING WITH WARRANTY                                                                                             "/>
        <s v="TEST SLAB                                                                                                               "/>
        <s v="FULL DEPTH REPAIR WITH WARRANTY                                                                                         "/>
        <s v="MICRO-SURFACING                                                                                                         "/>
        <s v="SPECIAL - MICROSURFACING WITH WARRANTY, RUT FILL COURSE                                                                 "/>
        <s v="12&quot; PORTLAND CEMENT CONCRETE PAVEMENT (7 YEAR WARRANTY),    AS PER PLAN                                                 "/>
        <s v="ASPHALT CONCRETE SURFACE COURSE, TYPE 1, PG64-22 WITH       SUPPLEMENT 1059 WARRANTY                                    "/>
        <s v="ASPHALT CONCRETE SURFACE COURSE, TYPE 1H, PG76-22 WITH      SUPPLEMENT 1059 WARRANTY                                    "/>
        <s v="ASPHALT CONCRETE SURFACE COURSE, 12.5MM, TYPE B (446) WITH  SUPPLEMENT 1059 WARRANTY, AS PER PLAN                       "/>
        <s v="ASPHALT CONCRETE SURFACE COURSE, 12.5MM, TYPE A (446) WITH  SUPPLEMENT 1059 WARRANTY, AS PER PLAN                       "/>
        <s v="ASPHALT CONCRETE SURFACE COURSE, TYPE 1H  WITH SUPPLEMENT   1059 WARRANTY, AS PER PLAN                                  "/>
        <s v="MICRO-SILICA MODIFIED CONCRETE OVERLAY (VARIABLE THICKNESS),MATERIAL ONLY WITH WARRANTY                                 "/>
        <s v="VARIABLE THICKNESS PORTLAND CEMENT CONCRETE PAVEMENT        (7 YEAR WARRANTY)                                           "/>
        <s v="8&quot; PORTLAND CEMENT CONCRETE PAVEMENT (7 YEAR WARRANTY)                                                                  "/>
        <s v="11&quot; PORTLAND CEMENT CONCRETE PAVEMENT (7 YEAR WARRANTY)                                                                 "/>
        <s v="ASPHALT CONCRETE SURFACE COURSE, 12.5 MM, TYPE B (446) WITH SUPPLEMENT 1059 WARRANTY, AS PER PLAN                       "/>
        <s v="SPECIAL - STRUCTURAL CONCRETE WITH WARRANTY                                                                             "/>
        <s v="225 MM PORTLAND CEMENT CONCRETE PAVEMENT                    (7 YEAR WARRANTY)                                           "/>
        <s v="250 MM PORTLAND CEMENT CONCRETE PAVEMENT (7 YEAR            WARRANTY)                                                   "/>
        <s v="225 MM PORTLAND CEMENT CONCRETE PAVEMENT                    (7 YEAR WARRANTY), AS PER PLAN                              "/>
        <s v="14&quot; PORTLAND CEMENT CONCRETE PAVEMENT (7 YEAR WARRANTY)                                                                 "/>
        <s v="SPECIAL - HIGH PERFORMANCE CONCRETE WITH WARRANTY                                                                       "/>
        <s v="SPECIAL - SURFACE PREPARATION, FIELD PAINTING OF EX. STEEL  W/PRIME, INTERMEDIATE &amp; FINISH COATS W/WARRANTY AS PER SS885"/>
        <s v="SURFACE PREPARATION OF EXISTING STRUCTURAL STEEL,           WITH WARRANTY                                               "/>
        <s v="FIELD PAINTING OF EXISTING STRUCTURAL  STEEL, PRIME COAT,   WITH WARRANTY                                               "/>
        <s v="FIELD PAINTING STRUCTURAL STEEL, INTERMEDIATE COAT, WITH    WARRANTY                                                    "/>
        <s v="FIELD PAINTING STRUCTURAL STEEL, FINISH COAT, WITH WARRANTY                                                             "/>
        <s v="GRINDING FINS, TEARS, SLIVERS ON EXISTING STRUCTURAL STEEL                                                              "/>
        <s v="FINAL INSPECTION REPAIR                                                                                                 "/>
        <s v="PORTLAND CEMENT CONCRETE PAVEMENT, 12&quot; THICK (REINFORCED    PER 451)                                                    "/>
        <s v="MICROSURFACING WITH WARRANTY, MULTIPLE COURSE                                                                           "/>
        <s v="SPECIAL - CONCRETE BASE JOINT, CLEANED AND FILLED                                                                       "/>
        <s v="ASPHALT CONCRETE SURFACE COURSE, 12.5 MM, TYPE A (446)      WITH SUPPLEMENT 1059 WARRANTY                               "/>
        <s v="SPECIAL - ASPHALT PAVEMENT (5 YEAR WARRANTY)                                                                            "/>
        <s v="9&quot; PORTLAND CEMENT CONCRETE PAVEMENT (7 YEAR WARRANTY)                                                                  "/>
        <s v="9&quot; PORTLAND CEMENT CONCRETE PAVEMENT (7 YEAR WARRANTY),     AS PER PLAN                                                 "/>
        <s v="ASPHALT CONCRETE SURFACE COURSE, 9.5 MM, TYPE B (448) WITH  SUPPLEMENT 1059 WARRANTY, AS PER PLAN                       "/>
        <s v="SPECIAL - BRIDGE DECK CONCRETE OVERLAYS WITH WARRANTY                                                                   "/>
        <s v="CRACK SEALING WITH WARRANTY, TYPE II OR III                                                                             "/>
        <s v="SPECIAL - STRUCTURE, MISC.:                                                                                             "/>
        <s v="MICROSURFACING WITH WARRANTY, SINGLE COURSE                                                                             "/>
        <s v="SINGLE CHIP SEAL WITH WARRANTY                                                                                          "/>
        <s v="SPECIAL - STRUCTURE,  MISC.:                                                                                            "/>
        <s v="CRACK SEALING WITH WARRANTY, TYPE II                                                                                    "/>
        <s v="4&quot; ASPHALT TREATED FREE DRAINING BASE                                                                                   "/>
        <s v="ASPHALT CONCRETE SURFACE COURSE, 12.5MM, TYPE B (446) WITH  SUPPLEMENT 1059 WARRANTY                                    "/>
        <s v="MICROSURFACING WITH WARRANTY, SINGLE COURSE, AS PER         PLAN                                                        "/>
        <s v="MICROSURFACING WITH WARRANTY, MULTIPLE COURSE, AS PER PLAN                                                              "/>
        <s v="CRACK SEALING WITH WARRANTY, MISC.:                                                                                     "/>
        <s v="PORTLAND CEMENT CONCRETE PAVEMENT, 8&quot; THICK (NON-REINFORCED PER 452)                                                    "/>
        <s v="STONE MASTIC ASPHALT CONCRETE SURFACE COURSE (PG76-22M)     WITH SUPPLEMENT 1059 WARRANTY                               "/>
        <s v="QC/QA CONCRETE, CLASS QSC2, SUPERSTRUCTURE (DECK)                                                                       "/>
        <s v="STONE MATRIX ASPHALT CONCRETE, 12.5MM, PG76-22M, (446)                                                                  "/>
        <s v="10&quot; PORTLAND CEMENT CONCRETE PAVEMENT (7 YEAR WARRANTY)                                                                 "/>
        <s v="PORTLAND CEMENT CONCRETE PAVEMENT (7 YEAR WARRANTY),        MISC.:                                                      "/>
        <s v="FINE GRADED POLYMER ASPHALT CONCRETE, TYPE B, WITH          SUPPLEMENT 1059 WARRANTY, AS PER PLAN                       "/>
        <s v="SINGLE CHIP SEAL WITH TWO YEAR WARRANTY                                                                                 "/>
        <s v="DOUBLE CHIP SEAL WITH TWO YEAR WARRANTY                                                                                 "/>
        <s v="DOUBLE CHIP SEAL WITH TWO YEAR WARRANTY, AS PER PLAN                                                                    "/>
        <s v="SINGLE CHIP SEAL WITH TWO YEAR WARRANTY, AS PER PLAN                                                                    "/>
        <s v="FINE GRADED POLYMER ASPHALT CONCRETE, TYPE B, WITH          SUPPLEMENT 1059 WARRANTY                                    "/>
        <s v="ULTRATHIN BONDED ASPHALT CONCRETE, WITH SUPPLEMENT 1059     WARRANTY                                                    "/>
        <s v="SPECIAL - PORTLAND CEMENT CONCRETE  PAVEMENT (7 YEAR        WARRANTY)                                                   " u="1"/>
        <s v="ULTRATHIN BONDED ASPHALT CONCRETE, WITH SUPPLEMENT 1059     WARRANTY, AS PER PLAN                                       " u="1"/>
        <s v="DOUBLE CHIP SEAL WITH WARRANTY                                                                                          " u="1"/>
        <s v="PORTLAND CEMENT CONCRETE PAVEMENT, 10&quot; THICK (NON-REINFORCEDPER 452)                                                    "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79">
  <r>
    <x v="0"/>
    <n v="880"/>
    <n v="4082"/>
    <n v="312"/>
    <x v="0"/>
    <s v="2005-0312"/>
    <n v="3"/>
    <s v="MED-SR18-016.03 "/>
    <s v="ASPHALT CONCRETE (7 YEAR WARRANTY)                                                                                      "/>
    <s v="Status?"/>
    <n v="7"/>
    <m/>
    <m/>
    <m/>
    <m/>
    <m/>
    <m/>
    <m/>
    <m/>
    <m/>
    <m/>
    <m/>
    <m/>
    <m/>
    <m/>
    <m/>
    <m/>
    <m/>
    <m/>
    <m/>
    <m/>
    <m/>
    <m/>
    <m/>
    <m/>
    <s v=""/>
    <s v="TBD"/>
  </r>
  <r>
    <x v="1"/>
    <n v="894"/>
    <n v="4354"/>
    <n v="35"/>
    <x v="1"/>
    <s v="2002-0035"/>
    <n v="6"/>
    <s v="FRA-IR670-002.61 "/>
    <s v="HIGH PERFORMANCE CONCRETE, FOR BRIDGE DECK WITH WARRANTY - "/>
    <d v="2003-09-19T00:00:00"/>
    <n v="7"/>
    <d v="2004-03-08T00:00:00"/>
    <d v="2005-08-04T00:00:00"/>
    <s v="Review waived 2006"/>
    <d v="2007-02-21T00:00:00"/>
    <d v="2008-03-12T00:00:00"/>
    <d v="2009-03-30T00:00:00"/>
    <d v="2010-04-01T00:00:00"/>
    <m/>
    <m/>
    <s v="2517574 L/R"/>
    <n v="2517590"/>
    <n v="2517612"/>
    <n v="2517639"/>
    <s v="2517647 L/R"/>
    <m/>
    <m/>
    <m/>
    <m/>
    <m/>
    <m/>
    <m/>
    <m/>
    <m/>
    <s v="First 2 years  project reviewed and structures were found to have no deficiences.  Will final review in August of 2010 unless there is a problem.   ON 2/21/07 NO PROBLEMS FOUND   03/12/08 no problems found         03/30/09 decks look good no distress types found  04/2010no waranty issues"/>
    <d v="2010-09-19T00:00:00"/>
    <s v="Expired"/>
  </r>
  <r>
    <x v="0"/>
    <n v="880"/>
    <n v="4388"/>
    <n v="91"/>
    <x v="2"/>
    <s v="2000-0091"/>
    <n v="6"/>
    <s v="GRE-US35-026.20 "/>
    <s v="ASPHALT CONCRETE (7 YEAR WARRANTY) - "/>
    <d v="2002-07-20T00:00:00"/>
    <n v="7"/>
    <d v="2003-03-21T00:00:00"/>
    <d v="2004-04-22T00:00:00"/>
    <d v="2005-08-06T00:00:00"/>
    <s v="see comments"/>
    <s v="4/12/2007 see comments"/>
    <d v="2008-02-21T00:00:00"/>
    <d v="2009-04-28T00:00:00"/>
    <m/>
    <m/>
    <m/>
    <m/>
    <m/>
    <m/>
    <m/>
    <m/>
    <m/>
    <m/>
    <m/>
    <m/>
    <m/>
    <m/>
    <m/>
    <m/>
    <s v="Begin/end expiration signs ordered,  as none were on site. cracking occuring in pavment sending letter to contractor after I hear from Kerry Yoakum at C.O.  4/25/06  53106 letter to bonding company sent Craksealing performed by Jurgensen for bonding company on 11/13/06. 4/12/07-crackseal material gone , more cracking-letter being sent to bonding company 4/25/07. 6/11/07 reminder letter to Surety company.  8/16/07--received phone call from Paul Cain of Jurgensen Co.- faxing him copy of findings--he insinuated repairs will be done in OCTOBER 07.   11/02/07--warranty repairs(cracksealing performed on 10/31/07 and 10/29/07) made by J. R. Jurgenson Contractor. 02/21/08--previous cracksealing holding up .  No new cracking.  Small holes from missing rpm's thus ODOT's to fix04/28/09 met with paul cain of jurgenson, representing bonding company, cracking in pavement 5/4/09 letter sent to bonding company of findings waiting on response.  6/8/09 received letter from J. R. Jurgensen will be doing repairs for St Paul Travelers.  6/11/09  sent out approval to proceed with repairs to J. R. Jurgensen and St Pual Travelers 09/03/09 TALKED WITH PAUL CAIN OF JURGENSEN WILL BE IN LATE SEPT OR EARLY OCT TO CRACKSEAL..   10-23-09 out of warranty cracksealing on project completed weeks of 10/19/09 and 10/26/09.  OUT OF WARRANTY LETTERS SENT TO BONDING COMPANY."/>
    <d v="2009-07-20T00:00:00"/>
    <s v="Expired"/>
  </r>
  <r>
    <x v="2"/>
    <n v="887"/>
    <n v="4388"/>
    <n v="91"/>
    <x v="2"/>
    <s v="2000-0091"/>
    <n v="6"/>
    <s v="GRE-US35-026.20 "/>
    <s v="EDGE LINE, LANE LINE, CHANNELIZING LINE (5 YEAR WARRANTY) - "/>
    <s v="Non performed"/>
    <n v="5"/>
    <m/>
    <m/>
    <m/>
    <m/>
    <m/>
    <m/>
    <m/>
    <m/>
    <m/>
    <m/>
    <m/>
    <m/>
    <m/>
    <m/>
    <m/>
    <m/>
    <m/>
    <m/>
    <m/>
    <m/>
    <m/>
    <m/>
    <m/>
    <s v="NON PERFORMED BY CHANGE ORDER      "/>
    <s v=""/>
    <s v="Expired"/>
  </r>
  <r>
    <x v="0"/>
    <n v="880"/>
    <n v="4666"/>
    <n v="69"/>
    <x v="1"/>
    <s v="2002-0069"/>
    <n v="6"/>
    <s v="FRA-IR670-003.17 "/>
    <s v="ASPHALT CONCRETE (7 YEAR WARRANTY) - "/>
    <d v="2003-09-19T00:00:00"/>
    <n v="7"/>
    <d v="2004-04-21T00:00:00"/>
    <d v="2005-05-31T00:00:00"/>
    <d v="2006-03-22T00:00:00"/>
    <d v="2007-02-21T00:00:00"/>
    <d v="2008-03-12T00:00:00"/>
    <d v="2009-03-30T00:00:00"/>
    <m/>
    <m/>
    <m/>
    <m/>
    <m/>
    <m/>
    <m/>
    <m/>
    <m/>
    <m/>
    <m/>
    <m/>
    <m/>
    <m/>
    <m/>
    <m/>
    <m/>
    <s v="3/22/06-drt review no deficencies found.  2/27/07--preliminary review says lots of cracking will look at.  7/12/07 J. Dersoon looked at, cracking not at threshold as yet, deterioration/separation at c/l joint , should look at in-depth spring 08 with drt team   3/12/08 --cracking but within threshold limits.  Hole was  a rpm that had come out ODOT's to fix.  03/30/09eastbound okay, westbound some cracking will look at again in April to see if review is needed.  letter to contractor on 5/4/09 with findings on cracking waiting on response. 09/03/09 CALLED AND LEFT MESSAGE WITH JIM GEORGE OF COMPLETE GENERAL TO SEE WHEN REPAIRS WILL TAKE PLACE. STILL 1 YEAR LEFT ON WARRANTY 10/07/09---Brian Hupp ODOT P.E. met with Bruce St.Claire of Shelly Co.  cracking is at the 3.93 to 4.06 westbound  between 3rd and 4th streets  can wait till next year on final review to be repaired.(cracksealing ). 2010  review set for may 4, 2010 May 4, 2010--Warranty review with Shelly Co(subcontractor in attendnance ) Longitudinal cracking meeting thresholds.  Letter sent to Prime contractor of findings along with pictures 5/11/10._x000a_"/>
    <d v="2010-09-19T00:00:00"/>
    <s v="Expired"/>
  </r>
  <r>
    <x v="0"/>
    <n v="880"/>
    <n v="4804"/>
    <n v="154"/>
    <x v="3"/>
    <s v="2003-0154"/>
    <n v="9"/>
    <s v="SCI-SR335-003.78 "/>
    <s v="ASPHALT CONCRETE (7 YEAR WARRANTY) - "/>
    <d v="2005-05-27T00:00:00"/>
    <n v="7"/>
    <s v="Review Waived"/>
    <s v="Review Waived"/>
    <m/>
    <m/>
    <m/>
    <m/>
    <d v="2012-04-27T00:00:00"/>
    <m/>
    <m/>
    <m/>
    <m/>
    <m/>
    <m/>
    <m/>
    <m/>
    <m/>
    <m/>
    <m/>
    <m/>
    <m/>
    <m/>
    <m/>
    <m/>
    <s v="Released 4/30/12 - no distresses."/>
    <d v="2012-05-27T00:00:00"/>
    <s v="Expired"/>
  </r>
  <r>
    <x v="3"/>
    <n v="884"/>
    <n v="5774"/>
    <n v="518"/>
    <x v="0"/>
    <s v="2005-0518"/>
    <n v="12"/>
    <s v="LAK-IR90-6.71 "/>
    <s v="CONCRETE PAVEMENT WITH WARRANTY"/>
    <s v="Status?"/>
    <n v="7"/>
    <m/>
    <m/>
    <m/>
    <m/>
    <m/>
    <m/>
    <m/>
    <m/>
    <m/>
    <m/>
    <m/>
    <m/>
    <m/>
    <m/>
    <m/>
    <m/>
    <m/>
    <m/>
    <m/>
    <m/>
    <m/>
    <m/>
    <m/>
    <m/>
    <s v=""/>
    <s v="TBD"/>
  </r>
  <r>
    <x v="1"/>
    <n v="893"/>
    <n v="5872"/>
    <n v="509"/>
    <x v="3"/>
    <s v="2003-0509"/>
    <n v="8"/>
    <s v="BUT-SR129-14.25"/>
    <s v="CLASS S CONCRETE, FOR BRIDGE DECK WITH WARRANTY - "/>
    <d v="2006-11-04T00:00:00"/>
    <n v="7"/>
    <m/>
    <m/>
    <m/>
    <m/>
    <m/>
    <m/>
    <m/>
    <m/>
    <s v="No Project Awarded to date"/>
    <s v="SFN 0903361"/>
    <m/>
    <m/>
    <m/>
    <m/>
    <m/>
    <m/>
    <m/>
    <m/>
    <m/>
    <m/>
    <m/>
    <m/>
    <m/>
    <m/>
    <d v="2013-11-04T00:00:00"/>
    <s v="Under Warranty"/>
  </r>
  <r>
    <x v="0"/>
    <n v="880"/>
    <n v="5881"/>
    <n v="4"/>
    <x v="2"/>
    <s v="2000-0004"/>
    <n v="6"/>
    <s v="FRA-IR70-014.69 "/>
    <s v="ASPHALT CONCRETE (7 YEAR WARRANTY) - PHASE A EAST BOUND"/>
    <d v="2001-11-11T00:00:00"/>
    <n v="7"/>
    <m/>
    <d v="2003-03-27T00:00:00"/>
    <d v="2004-04-24T00:00:00"/>
    <d v="2005-08-04T00:00:00"/>
    <d v="2006-05-06T00:00:00"/>
    <d v="2007-05-05T00:00:00"/>
    <s v="Oct. 08'"/>
    <s v="cracking"/>
    <s v="seal Oct. 06"/>
    <m/>
    <m/>
    <m/>
    <m/>
    <m/>
    <m/>
    <m/>
    <m/>
    <m/>
    <m/>
    <m/>
    <m/>
    <m/>
    <m/>
    <s v="3/20/2006--no defieciencies foundprevious patched potholes at James exit okay indepth review 5/6/06-cracking -contractor to seal after October 1, 2006   as a prevention Cracksealing performed by contractor 10/21/06 and 10/28/06  5/5/07 reviewed cracking, sporadic throughout all lanes. 6/11/07 reminder letter sent to KOKO. 6/18/07 koko response will fix in late august of 07 22.7mm nb ramp to 270 heading westbound    Looked at 3/14/2008  some new cracks but within threshold limit.  Will drive in October 08 for final inspection Out of warranty letters sent to Kokosing and their bonding company  Nov. 12, 2008  OUT OF WARRANTY SIGN REMOVAL LETTER SENT 11/13/08"/>
    <d v="2008-11-11T00:00:00"/>
    <s v="Expired"/>
  </r>
  <r>
    <x v="0"/>
    <n v="880"/>
    <n v="5881"/>
    <n v="4"/>
    <x v="2"/>
    <s v="2000-0004"/>
    <n v="6"/>
    <s v="FRA-IR70-014.69 "/>
    <s v="ASPHALT CONCRETE (7 YEAR WARRANTY) - PHASE A WEST BOUND"/>
    <d v="2001-07-26T00:00:00"/>
    <n v="7"/>
    <m/>
    <d v="2003-03-27T00:00:00"/>
    <d v="2004-04-24T00:00:00"/>
    <d v="2005-08-04T00:00:00"/>
    <d v="2006-05-06T00:00:00"/>
    <d v="2007-05-05T00:00:00"/>
    <s v="June 08'"/>
    <s v="cracking"/>
    <s v="seal Oct. 06"/>
    <m/>
    <m/>
    <m/>
    <m/>
    <m/>
    <m/>
    <m/>
    <m/>
    <m/>
    <m/>
    <m/>
    <m/>
    <m/>
    <m/>
    <s v="3/20/2006--no defieciencies found 5/6/06-indepth review contractor to seal after Oct 1, 2006 as a prevention   Cracksealing performed by contractor 10/21/06 and 10/28/06  5/5/07 reviewed cracking, sporadic throughout all lanes. 6/11/07 reminder letter sent to KOKO.  Looked at on 3/14/2008 some new cracks but within threshold limit.  Will look at in June 08  for final inspection. OUT OF WARRANTY 7/26/08."/>
    <d v="2008-07-26T00:00:00"/>
    <s v="Expired"/>
  </r>
  <r>
    <x v="0"/>
    <n v="880"/>
    <n v="5881"/>
    <n v="4"/>
    <x v="2"/>
    <s v="2000-0004"/>
    <n v="6"/>
    <s v="FRA-IR70-014.69 "/>
    <s v="ASPHALT CONCRETE (7 YEAR WARRANTY) - PHASE B EAST BOUND"/>
    <d v="2000-11-15T00:00:00"/>
    <n v="7"/>
    <d v="2001-06-20T00:00:00"/>
    <s v="Review Waived 2002"/>
    <d v="2003-03-27T00:00:00"/>
    <d v="2004-04-24T00:00:00"/>
    <d v="2005-08-04T00:00:00"/>
    <d v="2006-05-06T00:00:00"/>
    <d v="2007-05-05T00:00:00"/>
    <s v="cracking"/>
    <s v="seal Oct. 06"/>
    <m/>
    <m/>
    <m/>
    <m/>
    <m/>
    <m/>
    <m/>
    <m/>
    <m/>
    <m/>
    <m/>
    <m/>
    <m/>
    <m/>
    <s v="3/20/2006--no defieciencies found5/6/06-indepth review contractor to scrack seal ofter 10/2/06 as a prevention  as a prevention   Cracksealing performed by contractor 10/21/06 and 10/28/06 5/5/07 review--popouts at James cracking throughtout all lanes, none 500' but some wide--letter to koko on 5/14/07.  6/11/07 reminder letter sent to KOKO.  Out of warranty letter sent to Koko and bonding company on 11/27/07 OUT OF WARRANTY"/>
    <d v="2007-11-15T00:00:00"/>
    <s v="Expired"/>
  </r>
  <r>
    <x v="0"/>
    <n v="880"/>
    <n v="5881"/>
    <n v="4"/>
    <x v="2"/>
    <s v="2000-0004"/>
    <n v="6"/>
    <s v="FRA-IR70-014.69 "/>
    <s v="ASPHALT CONCRETE (7 YEAR WARRANTY) - PHASE B WEST BOUND"/>
    <d v="2000-07-25T00:00:00"/>
    <n v="7"/>
    <d v="2001-06-20T00:00:00"/>
    <s v="Review Waived 2002"/>
    <d v="2003-03-27T00:00:00"/>
    <d v="2004-04-24T00:00:00"/>
    <d v="2005-08-04T00:00:00"/>
    <d v="2006-05-06T00:00:00"/>
    <d v="2007-05-05T00:00:00"/>
    <s v="cracking"/>
    <s v="seal Oct. 06"/>
    <m/>
    <m/>
    <m/>
    <m/>
    <m/>
    <m/>
    <m/>
    <m/>
    <m/>
    <m/>
    <m/>
    <m/>
    <m/>
    <m/>
    <s v="3/20/2006--no defieciencies found 5/6/060in depth review contractor to crack seal after 10/2/06 as a prevention    Cracksealing performed by contractor 10/21/06 and 10/28/06 Warranty review scheduled for 5/5/07 reviewed 5/5/07  letter to koko on 5/14/07--cracking   previously patched area under 270 coming out though cracking not 500' some wide. 6/11/07 reminder letter sent to KOKO. Repairs set up for 9/8/07 cancelled due to rain reset for 9/15/07-remove 1.5&quot; and replace.repairs made on 9/15/2007 to satisfaction of area engineer Brian Hupp.  This portion of project out of warranty 7/25/2007--letter sent to contractor 10/2/07(recognizing repairs). Out of warranty letters sent to Koko and bonding company on 11/27/07  OUT OF WARRANTY"/>
    <d v="2007-07-25T00:00:00"/>
    <s v="Expired"/>
  </r>
  <r>
    <x v="2"/>
    <n v="887"/>
    <n v="5881"/>
    <n v="4"/>
    <x v="2"/>
    <s v="2000-0004"/>
    <n v="6"/>
    <s v="FRA-IR70-014.69 "/>
    <s v="EDGE LINE, LANE LINE, CHANNELIZING LINE (5 YEAR WARRANTY) - "/>
    <s v="Non performed"/>
    <n v="5"/>
    <m/>
    <m/>
    <m/>
    <m/>
    <m/>
    <m/>
    <m/>
    <m/>
    <m/>
    <m/>
    <m/>
    <m/>
    <m/>
    <m/>
    <m/>
    <m/>
    <m/>
    <m/>
    <m/>
    <m/>
    <m/>
    <m/>
    <m/>
    <s v="NON PERFORMED BY CHANGE ORDER      "/>
    <s v=""/>
    <s v="Expired"/>
  </r>
  <r>
    <x v="4"/>
    <n v="885"/>
    <n v="5881"/>
    <n v="4"/>
    <x v="2"/>
    <s v="2000-0004"/>
    <n v="6"/>
    <s v="FRA-IR70-014.69 "/>
    <s v="FIELD PAINTING OF EXISTING STEEL, FINISH COAT, WITH WARRANTY - "/>
    <d v="2001-11-26T00:00:00"/>
    <n v="5"/>
    <m/>
    <m/>
    <d v="2004-09-18T00:00:00"/>
    <s v="by c.o."/>
    <s v="see comments"/>
    <m/>
    <m/>
    <m/>
    <m/>
    <s v="2504774      2504804"/>
    <s v="2504839    2504863"/>
    <s v="2504898    2504928"/>
    <s v="2504952  2504987"/>
    <s v="2505010     2505045"/>
    <s v="2505134     2505169"/>
    <s v="25057595     2505193"/>
    <s v="2505223     2505258"/>
    <s v="2505282     2505312"/>
    <s v="2505347     2505436"/>
    <n v="2516500"/>
    <s v="2505614     2505738"/>
    <m/>
    <m/>
    <s v="being handled by chief legal office4/12/06-see e-mail in file      "/>
    <d v="2006-11-26T00:00:00"/>
    <s v="Expired"/>
  </r>
  <r>
    <x v="1"/>
    <n v="893"/>
    <n v="5889"/>
    <n v="570"/>
    <x v="3"/>
    <s v="2003-0570"/>
    <n v="8"/>
    <s v="WAR-48-21.05"/>
    <s v="CLASS S CONCRETE, FOR BRIDGE DECK WITH WARRANTY - "/>
    <d v="2004-11-04T00:00:00"/>
    <n v="7"/>
    <m/>
    <m/>
    <m/>
    <m/>
    <m/>
    <m/>
    <m/>
    <m/>
    <s v="No C85 issued to date"/>
    <m/>
    <m/>
    <m/>
    <m/>
    <m/>
    <m/>
    <m/>
    <m/>
    <m/>
    <m/>
    <m/>
    <m/>
    <m/>
    <m/>
    <m/>
    <d v="2011-11-04T00:00:00"/>
    <s v="Expired"/>
  </r>
  <r>
    <x v="3"/>
    <n v="884"/>
    <n v="6080"/>
    <n v="2"/>
    <x v="4"/>
    <s v="2006-0002"/>
    <n v="4"/>
    <s v="MAH  IR 80  0097_x000a_(80 WB)"/>
    <s v="13&quot; PORTLAND CEMENT CONCRETE PAVEMENT     (7 YEAR)"/>
    <d v="2009-09-15T00:00:00"/>
    <n v="7"/>
    <m/>
    <m/>
    <d v="2012-04-18T00:00:00"/>
    <m/>
    <m/>
    <m/>
    <m/>
    <m/>
    <m/>
    <m/>
    <m/>
    <m/>
    <m/>
    <m/>
    <m/>
    <m/>
    <m/>
    <m/>
    <m/>
    <m/>
    <m/>
    <m/>
    <m/>
    <s v="Completion Date 8/31/2009   Ref 136"/>
    <d v="2016-09-15T00:00:00"/>
    <s v="Under Warranty"/>
  </r>
  <r>
    <x v="3"/>
    <n v="884"/>
    <n v="6080"/>
    <n v="2"/>
    <x v="4"/>
    <s v="2006-0002"/>
    <n v="4"/>
    <s v="MAH  IR 80  0097_x000a_(80 EB &amp; 680 WB)"/>
    <s v="13&quot; PORTLAND CEMENT CONCRETE PAVEMENT     (7 YEAR)"/>
    <d v="2007-11-03T00:00:00"/>
    <n v="7"/>
    <m/>
    <m/>
    <m/>
    <m/>
    <d v="2012-04-18T00:00:00"/>
    <m/>
    <m/>
    <m/>
    <m/>
    <m/>
    <m/>
    <m/>
    <m/>
    <m/>
    <m/>
    <m/>
    <m/>
    <m/>
    <m/>
    <m/>
    <m/>
    <m/>
    <m/>
    <s v="Completion Date 8/31/2009   Ref 136"/>
    <d v="2014-11-03T00:00:00"/>
    <s v="Under Warranty"/>
  </r>
  <r>
    <x v="5"/>
    <n v="892"/>
    <n v="6080"/>
    <n v="2"/>
    <x v="4"/>
    <s v="2006-0002"/>
    <n v="4"/>
    <s v="MAH  IR 80  0097"/>
    <s v="MICRO-SILICA MODIFIED CONCRETE OVERLAY USINGHYDRO-DEMOLITION WITH WARRANTY - (2-1/2&quot; THICK)"/>
    <d v="2009-09-15T00:00:00"/>
    <n v="2"/>
    <m/>
    <m/>
    <m/>
    <m/>
    <m/>
    <m/>
    <m/>
    <m/>
    <m/>
    <m/>
    <m/>
    <m/>
    <m/>
    <m/>
    <m/>
    <m/>
    <m/>
    <m/>
    <m/>
    <m/>
    <m/>
    <m/>
    <m/>
    <s v="Completion Date 8/31/2009   Refs 266, 292, 334, 376, 403, 428, 458, 483"/>
    <d v="2011-09-15T00:00:00"/>
    <s v="Expired"/>
  </r>
  <r>
    <x v="0"/>
    <n v="880"/>
    <n v="6225"/>
    <n v="134"/>
    <x v="3"/>
    <s v="2003-0134"/>
    <n v="6"/>
    <s v="FAY-IR71-000.00 "/>
    <s v="ASPHALT CONCRETE NORTHBOUND INT."/>
    <d v="2004-07-21T00:00:00"/>
    <n v="7"/>
    <d v="2005-08-06T00:00:00"/>
    <d v="2006-04-08T00:00:00"/>
    <d v="2007-03-01T00:00:00"/>
    <d v="2008-04-30T00:00:00"/>
    <d v="2009-04-28T00:00:00"/>
    <d v="2010-03-01T00:00:00"/>
    <m/>
    <s v="cracking"/>
    <m/>
    <m/>
    <m/>
    <m/>
    <m/>
    <m/>
    <m/>
    <m/>
    <m/>
    <m/>
    <m/>
    <m/>
    <m/>
    <m/>
    <m/>
    <s v="04/08/06 no distress types found 3/1/07--over all good condition 9.35 transvers crack within threshold tolerances       2008 warranty review inside lane at shoulder  between  0.00 and .28  cracking occuring  over 1/4&quot; average  in one 528 foot segment measured over 500' in  cracking.  There is spurodic cracking  throughout project limits,  mainly on inside lane at shoulder as a preventive measure contractor will be made aware as this has  three more years on warranty.  There is disintegration at the approach slab and asphalt pavement joints at the following: .28 rear, .47 rear, 3.01 rear and forward, 3.85 forward,  7.1 forward and 7.3 rear and forward.   10/16/08 J. R Jurgenson (Paul Cain) called wil be sending letter on when they will do repairs.  jUERGENSON IN CRACKING SEALING 11/03/08. JEFF HOLBROOK ODOT NOTIFIED WILL ANDERS WATCHING.  04/28/09 met with jurgenson, paul cain, cracking discovered 5/4/09 sent out letter on findings waiting on response. week of 10/19/09 began cracksealing on warranty pavement j.r. jurgenson co., odot inpsector wilbur anders. 03/2010 no inspection required this year contractor to be back in to finish cracksealing started fall of 2009  "/>
    <d v="2011-07-21T00:00:00"/>
    <s v="Expired"/>
  </r>
  <r>
    <x v="0"/>
    <n v="880"/>
    <n v="6225"/>
    <n v="134"/>
    <x v="3"/>
    <s v="2003-0134"/>
    <n v="6"/>
    <s v="FAY-IR71-000.00 "/>
    <s v="ASPHALT CONCRETE SOUTHBOUND"/>
    <d v="2005-06-23T00:00:00"/>
    <n v="7"/>
    <d v="2006-04-08T00:00:00"/>
    <d v="2007-03-01T00:00:00"/>
    <d v="2008-04-30T00:00:00"/>
    <d v="2009-04-28T00:00:00"/>
    <d v="2010-03-01T00:00:00"/>
    <m/>
    <m/>
    <m/>
    <m/>
    <m/>
    <m/>
    <m/>
    <m/>
    <m/>
    <m/>
    <m/>
    <m/>
    <m/>
    <m/>
    <m/>
    <m/>
    <m/>
    <m/>
    <s v="04/08/06 no distress types found  3/1/07--good condition      2008 warranty review-- no show by contracotr--  spurodic cracking mainly inside lane at shoulder area but not at distress threshold limit-- contractor should watch and maintain as a preventive measure.  Letter to contractor 5/5/08 4/28/09 met with paul cain of jurgenson for review,  cracking in pavement various areas  5/4/09 sent out letter to contractor of findings waiting on response.week of 10/19/09 began cracksealing on warranty pavement j.r. jurgenson co., odot inpsector wilbur anders.03/2010 no inspection required this year contractor to be back in to finish cracksealing started fall of 2009  "/>
    <d v="2012-06-23T00:00:00"/>
    <s v="Under Warranty"/>
  </r>
  <r>
    <x v="1"/>
    <n v="893"/>
    <n v="6225"/>
    <n v="134"/>
    <x v="3"/>
    <s v="2003-0134"/>
    <n v="6"/>
    <s v="FAY-IR71-000.00_x000a_(NB)"/>
    <s v="CLASS S CONCRETE, FOR BRIDGE DECK WITH WARRANTY - "/>
    <d v="2004-07-21T00:00:00"/>
    <n v="7"/>
    <d v="2005-08-06T00:00:00"/>
    <d v="2006-04-08T00:00:00"/>
    <d v="2007-03-01T00:00:00"/>
    <d v="2008-04-30T00:00:00"/>
    <d v="2010-03-01T00:00:00"/>
    <m/>
    <m/>
    <m/>
    <m/>
    <s v="2402580 L/R"/>
    <m/>
    <m/>
    <m/>
    <m/>
    <m/>
    <m/>
    <m/>
    <m/>
    <m/>
    <m/>
    <m/>
    <m/>
    <m/>
    <s v="CONTRACTOR SEALING CRACKIN ON BRIDGE DECKS USING HMWM ON 10/24 THRU 10/26/05' AND 11/14/05. 04/08/2006- inspection okay, 04/08/06  NO DISTRESS TYPES FOUND 8/11/05 LETTER TO CONTRACTOR ON DEFICIENCES (CRACKING ) CONTRACTOR SEALED WITH HMWM. CONTRACTOR IN CLAIM PROCESS WITH CHIEF LEGAL (DESIGN , AGGREGATE) CHIEF LEGAL HANDLING.      3/1 07-- overall good condition.    2008 review okay  03/2010 prelim review by county showed no warranty issues."/>
    <d v="2011-07-21T00:00:00"/>
    <s v="Expired"/>
  </r>
  <r>
    <x v="1"/>
    <n v="893"/>
    <n v="6225"/>
    <n v="134"/>
    <x v="3"/>
    <s v="2003-0134"/>
    <n v="6"/>
    <s v="FAY-IR71-000.00_x000a_(SB)"/>
    <s v="CLASS S CONCRETE, FOR BRIDGE DECK WITH WARRANTY - "/>
    <d v="2005-06-23T00:00:00"/>
    <n v="7"/>
    <d v="2006-04-08T00:00:00"/>
    <d v="2007-03-01T00:00:00"/>
    <d v="2008-04-30T00:00:00"/>
    <m/>
    <d v="2010-03-01T00:00:00"/>
    <m/>
    <m/>
    <m/>
    <m/>
    <m/>
    <m/>
    <m/>
    <m/>
    <m/>
    <m/>
    <m/>
    <m/>
    <m/>
    <m/>
    <m/>
    <m/>
    <m/>
    <m/>
    <s v="04/08/06 no distress types found              2008 review no distress types found   03/2010 prelim review by county showed no warranty issues"/>
    <d v="2012-06-23T00:00:00"/>
    <s v="Under Warranty"/>
  </r>
  <r>
    <x v="1"/>
    <n v="894"/>
    <n v="6225"/>
    <n v="134"/>
    <x v="3"/>
    <s v="2003-0134"/>
    <n v="6"/>
    <s v="FAY-IR71-00.00_x000a_(SB)"/>
    <s v="HIGH PERFORMANCE CONCRETE, FOR BRIDGE DECK WITH WARRANTY"/>
    <d v="2005-06-23T00:00:00"/>
    <n v="7"/>
    <d v="2006-04-08T00:00:00"/>
    <d v="2007-03-02T00:00:00"/>
    <d v="2008-04-30T00:00:00"/>
    <m/>
    <d v="2010-03-01T00:00:00"/>
    <m/>
    <m/>
    <m/>
    <m/>
    <n v="2401681"/>
    <n v="2401746"/>
    <n v="2401924"/>
    <n v="2401983"/>
    <n v="2402041"/>
    <n v="2402106"/>
    <m/>
    <m/>
    <m/>
    <m/>
    <m/>
    <m/>
    <m/>
    <m/>
    <s v="4/8/06 cracking within distress level of 0 to 20% found.  Letter to contractor of findings 4/13/06 5/8/06 received contractor letter of remedial actions, seal cracks replace deteriorated concrete at joint waiting on DCE okay to proceed. Contractor also asked for time an work records to be kept as may claim for compensation of crack sealing 3/2/07-review overall good condition-any scalling less than 5% of deck . Notified on 6/7/07 by chief legal they (J. Jurgenson) have filed a civil claim.  Correspondence, pictures, etc. sent to V. Schawber at chief legal on 6/12/07 2008 warranty review- no show by contractor-- 7.1 structure approach slab settlement, not a warranty issue- this has been given to our bridge dept engr. robert taylor     Letter to contractor 5/5/08       03/2010--prelim review by Fayette County everything below threshold of warranty, some minor cracking and spalling but not a warranty issue at this time  no review of structures required at this time by Warranty DRT"/>
    <d v="2012-06-23T00:00:00"/>
    <s v="Under Warranty"/>
  </r>
  <r>
    <x v="1"/>
    <n v="894"/>
    <n v="6225"/>
    <n v="134"/>
    <x v="3"/>
    <s v="2003-0134"/>
    <n v="6"/>
    <s v="FAY-IR71-000.00_x000a_(NB)"/>
    <s v="HIGH PERFORMANCE CONCRETE, FOR BRIDGE DECK WITH WARRANTY - "/>
    <d v="2004-07-21T00:00:00"/>
    <n v="7"/>
    <d v="2005-08-06T00:00:00"/>
    <d v="2006-04-08T00:00:00"/>
    <d v="2007-03-02T00:00:00"/>
    <d v="2008-04-30T00:00:00"/>
    <d v="2010-03-01T00:00:00"/>
    <m/>
    <m/>
    <m/>
    <m/>
    <n v="2401711"/>
    <n v="2401770"/>
    <n v="2401959"/>
    <n v="2402017"/>
    <n v="2402076"/>
    <n v="2402130"/>
    <m/>
    <m/>
    <m/>
    <m/>
    <m/>
    <m/>
    <m/>
    <m/>
    <s v="8/11/05 letter to contractor on deficiences.(cracking/  Contracto sealed with hmwm. Being handled by Chief Legal as contractor has filed a claim (aggregate , design) 04/08/06 no distress types found   3/2/07--review overall good condition-any scalling less than 5% of deck  Central Office resolution team denied claim by contractor on warry sealing of structures.  Notified on 6/7/07 by chief legal they (J. Jurgenson)have filed a civil claim.  Correspondence,pictures, etc sent to v. schawger at chief legal 6/12/07. 2008 warranty review.  no show by contractor.  Major spalling on .28 structure inside shoulder, inside lane and middle lane.  PCB holes that had been filled have lost material and need refilled on structures, l28, .47, 3.01, 3.85 and 7.1  Letter of review sent to contractor 5/5/08.  03/2010--prelim review by Fayette County everything below threshold of warranty, some minor cracking and spalling but not a warranty issue at this time  no review of structures required at this time by Warranty DRT"/>
    <d v="2011-07-21T00:00:00"/>
    <s v="Expired"/>
  </r>
  <r>
    <x v="0"/>
    <n v="880"/>
    <n v="6912"/>
    <n v="142"/>
    <x v="5"/>
    <s v="2001-0142"/>
    <n v="6"/>
    <s v="FAY-US35-007.51 "/>
    <s v="ASPHALT CONCRETE (7 YEAR WARRANTY) - "/>
    <d v="2003-08-01T00:00:00"/>
    <n v="7"/>
    <d v="2004-04-22T00:00:00"/>
    <d v="2005-08-06T00:00:00"/>
    <s v="see comments"/>
    <d v="2007-04-03T00:00:00"/>
    <d v="2008-02-21T00:00:00"/>
    <d v="2009-04-28T00:00:00"/>
    <m/>
    <m/>
    <m/>
    <m/>
    <m/>
    <m/>
    <m/>
    <m/>
    <m/>
    <m/>
    <m/>
    <m/>
    <m/>
    <m/>
    <m/>
    <m/>
    <m/>
    <s v="sending letter to contractor on problem areas after I hear from Kerry Yoakum at C.O&gt; 4/25/06 5/31/06 letter to bonding company sent  11/13/06 jurgensen contractor performed cracksealing for contractor 4/3/07--some cracking letter being sent to bonding company--cracking not over threshold limits . 6/11/07 reminder letter to surety company sent. No repairs needed at this time.  02/21/08  at this time everyting looking good  cracking still not over threshold limits. 04/28/09  met with bonding company representative paul cain of jurgenson  cracking in pavement  5/4/09 sent letter of findings to bonding company waiting on response. 09/03/09 TALKED WITH PAUL CAIN OF JURGENSEN WILL BE IN LATE SEPT EARLY OCT. TO CRACKSEAL. week of 10/19/09 j. rl. jurgenson on project cracksealing warranty asphalt, odot inspector wilbur anders on site.  CRACKSEALING COMPLETED 11 10 2009.  03/2010--prelim by county no warranty issues at this time will drive in July as out of warranty in August 2010."/>
    <d v="2010-08-01T00:00:00"/>
    <s v="Expired"/>
  </r>
  <r>
    <x v="0"/>
    <n v="880"/>
    <n v="7278"/>
    <n v="722"/>
    <x v="6"/>
    <s v="1999-0722"/>
    <n v="6"/>
    <s v="FRA-IR71-025.60 "/>
    <s v="ASPHALT CONCRETE (5 YEAR WARRANTY) - PHASE 1"/>
    <d v="2000-11-17T00:00:00"/>
    <n v="5"/>
    <s v="N/A"/>
    <d v="2002-04-29T00:00:00"/>
    <d v="2003-03-14T00:00:00"/>
    <d v="2004-04-17T00:00:00"/>
    <d v="2005-06-04T00:00:00"/>
    <m/>
    <m/>
    <m/>
    <m/>
    <m/>
    <m/>
    <m/>
    <m/>
    <m/>
    <m/>
    <m/>
    <m/>
    <m/>
    <m/>
    <m/>
    <m/>
    <m/>
    <m/>
    <s v="OUT OF WARRANTY"/>
    <d v="2005-11-17T00:00:00"/>
    <s v="Expired"/>
  </r>
  <r>
    <x v="0"/>
    <n v="880"/>
    <n v="7278"/>
    <n v="722"/>
    <x v="6"/>
    <s v="1999-0722"/>
    <n v="6"/>
    <s v="FRA-IR71-025.60 "/>
    <s v="ASPHALT CONCRETE (5 YEAR WARRANTY) - PHASE 2"/>
    <d v="2001-10-01T00:00:00"/>
    <n v="5"/>
    <d v="2002-04-29T00:00:00"/>
    <d v="2002-04-29T00:00:00"/>
    <d v="2003-03-14T00:00:00"/>
    <d v="2004-04-17T00:00:00"/>
    <d v="2005-06-04T00:00:00"/>
    <d v="2006-04-09T00:00:00"/>
    <d v="2006-08-24T00:00:00"/>
    <s v="out of warranty"/>
    <m/>
    <m/>
    <m/>
    <m/>
    <m/>
    <m/>
    <m/>
    <m/>
    <m/>
    <m/>
    <m/>
    <m/>
    <m/>
    <m/>
    <m/>
    <s v="OUT OF WARRANTY"/>
    <d v="2006-10-01T00:00:00"/>
    <s v="Expired"/>
  </r>
  <r>
    <x v="2"/>
    <n v="887"/>
    <n v="7278"/>
    <n v="722"/>
    <x v="6"/>
    <s v="1999-0722"/>
    <n v="6"/>
    <s v="FRA-IR71-025.60 "/>
    <s v="EDGE LINE, LANE LINE, CHANNELIZING LINE (5 YEAR WARRANTY) - "/>
    <s v="Non performed"/>
    <n v="5"/>
    <m/>
    <m/>
    <m/>
    <m/>
    <m/>
    <m/>
    <m/>
    <m/>
    <m/>
    <m/>
    <m/>
    <m/>
    <m/>
    <m/>
    <m/>
    <m/>
    <m/>
    <m/>
    <m/>
    <m/>
    <m/>
    <m/>
    <m/>
    <s v="NON PERFORMED"/>
    <s v=""/>
    <s v="Expired"/>
  </r>
  <r>
    <x v="0"/>
    <n v="880"/>
    <n v="7885"/>
    <n v="239"/>
    <x v="2"/>
    <s v="2000-0239"/>
    <n v="3"/>
    <s v="MED-IR71-015.78 "/>
    <s v="ASPHALT CONCRETE (7 YEAR WARRANTY) - "/>
    <d v="2002-12-02T00:00:00"/>
    <n v="7"/>
    <d v="2003-04-01T00:00:00"/>
    <d v="2005-04-20T00:00:00"/>
    <d v="2006-04-18T00:00:00"/>
    <m/>
    <m/>
    <m/>
    <m/>
    <s v="Cracking / Flushing / Disintegration"/>
    <m/>
    <m/>
    <m/>
    <m/>
    <m/>
    <m/>
    <m/>
    <m/>
    <m/>
    <m/>
    <m/>
    <m/>
    <m/>
    <m/>
    <m/>
    <m/>
    <d v="2009-12-02T00:00:00"/>
    <s v="Expired"/>
  </r>
  <r>
    <x v="6"/>
    <n v="887"/>
    <n v="7885"/>
    <n v="239"/>
    <x v="2"/>
    <s v="2000-0239"/>
    <n v="3"/>
    <s v="MED-IR71-015.78 "/>
    <s v="EDGE LINE, CENTER LINE, LANE LINE, CHANNELIZING LINE (5 YEAR WARRANTY) - "/>
    <s v="Voided"/>
    <n v="5"/>
    <m/>
    <m/>
    <m/>
    <m/>
    <m/>
    <m/>
    <m/>
    <m/>
    <m/>
    <m/>
    <m/>
    <m/>
    <m/>
    <m/>
    <m/>
    <m/>
    <m/>
    <m/>
    <m/>
    <m/>
    <m/>
    <m/>
    <m/>
    <m/>
    <s v=""/>
    <s v="Expired"/>
  </r>
  <r>
    <x v="1"/>
    <n v="894"/>
    <n v="7904"/>
    <n v="358"/>
    <x v="0"/>
    <s v="2005-0358"/>
    <n v="4"/>
    <s v="TRU  SR 534  15.06"/>
    <s v="HIGH PERFORMANCE CONCRETE, FOR BRIDGE DECK WITH WARRANTY, AS PER PLAN - "/>
    <d v="2006-05-10T00:00:00"/>
    <n v="7"/>
    <d v="2006-08-07T00:00:00"/>
    <d v="2007-05-03T00:00:00"/>
    <m/>
    <m/>
    <m/>
    <m/>
    <m/>
    <m/>
    <m/>
    <s v="SFN  7807457    TRU-534-15.16 "/>
    <m/>
    <m/>
    <m/>
    <m/>
    <m/>
    <m/>
    <m/>
    <m/>
    <m/>
    <m/>
    <m/>
    <m/>
    <m/>
    <s v="Ref 105"/>
    <d v="2013-05-10T00:00:00"/>
    <s v="Under Warranty"/>
  </r>
  <r>
    <x v="0"/>
    <n v="880"/>
    <n v="8314"/>
    <n v="1"/>
    <x v="3"/>
    <s v="2003-0001"/>
    <n v="5"/>
    <s v="LIC-SR79-006.66 "/>
    <s v="ASPHALT CONCRETE (7 YEAR WARRANTY) - "/>
    <d v="2005-08-23T00:00:00"/>
    <n v="7"/>
    <d v="2006-04-20T00:00:00"/>
    <d v="2007-04-27T00:00:00"/>
    <d v="2008-04-24T00:00:00"/>
    <d v="2009-04-23T00:00:00"/>
    <m/>
    <d v="2011-04-13T00:00:00"/>
    <m/>
    <s v="Cracking and Potholes"/>
    <m/>
    <m/>
    <m/>
    <m/>
    <m/>
    <m/>
    <m/>
    <m/>
    <m/>
    <m/>
    <m/>
    <m/>
    <m/>
    <m/>
    <m/>
    <s v="4/13/11: Cracking throughout, potholes at 8.40-8.50 both drive &amp; passing lanes."/>
    <d v="2012-08-23T00:00:00"/>
    <s v="Under Warranty"/>
  </r>
  <r>
    <x v="1"/>
    <n v="893"/>
    <n v="8831"/>
    <n v="116"/>
    <x v="2"/>
    <s v="2000-0116"/>
    <n v="4"/>
    <s v="STA-SR44-21.050 "/>
    <s v="CLASS S CONCRETE, FOR BRIDGE DECK WITH WARRANTY, AS PER PLAN - "/>
    <d v="2001-08-08T00:00:00"/>
    <n v="7"/>
    <d v="2003-03-18T00:00:00"/>
    <d v="2005-04-12T00:00:00"/>
    <d v="2006-07-24T00:00:00"/>
    <m/>
    <m/>
    <m/>
    <m/>
    <s v="Appears to be paved over"/>
    <m/>
    <s v="SFN 7601786   SLM 13.08"/>
    <m/>
    <m/>
    <m/>
    <m/>
    <m/>
    <m/>
    <m/>
    <m/>
    <m/>
    <m/>
    <m/>
    <m/>
    <m/>
    <s v="Paved Over in 2007   Ref 124"/>
    <d v="2008-08-08T00:00:00"/>
    <s v="Expired"/>
  </r>
  <r>
    <x v="1"/>
    <n v="894"/>
    <n v="8861"/>
    <n v="421"/>
    <x v="1"/>
    <s v="2002-0421"/>
    <n v="2"/>
    <s v="HAN-IR75-024.02 "/>
    <s v="HIGH PERFORMANCE CONCRETE, FOR BRIDGE DECK WITH WARRANTY - "/>
    <d v="2005-05-05T00:00:00"/>
    <n v="7"/>
    <d v="2006-04-25T00:00:00"/>
    <d v="2007-04-25T00:00:00"/>
    <d v="2008-05-25T00:00:00"/>
    <m/>
    <m/>
    <m/>
    <m/>
    <s v="Map cracking"/>
    <s v="Seal cracks"/>
    <s v="8700826 new    8700818 (retired)  WOO-18-14.14"/>
    <m/>
    <m/>
    <m/>
    <m/>
    <m/>
    <m/>
    <m/>
    <m/>
    <m/>
    <m/>
    <m/>
    <m/>
    <m/>
    <s v="Contractor notified of distress and required remedial action"/>
    <d v="2012-05-05T00:00:00"/>
    <s v="Expired"/>
  </r>
  <r>
    <x v="1"/>
    <n v="893"/>
    <n v="8950"/>
    <n v="165"/>
    <x v="5"/>
    <s v="2001-0165"/>
    <n v="4"/>
    <s v="SUM IR-77   29.515"/>
    <s v="CLASS S CONCRETE, FOR BRIDGE DECK WITH WARRANTY, AS PER PLAN - "/>
    <d v="2002-09-16T00:00:00"/>
    <n v="7"/>
    <d v="2006-07-26T00:00:00"/>
    <d v="2007-04-30T00:00:00"/>
    <m/>
    <m/>
    <m/>
    <m/>
    <m/>
    <m/>
    <m/>
    <s v="SFN 7703880  White Pond    SLM 18.34"/>
    <m/>
    <m/>
    <m/>
    <m/>
    <m/>
    <m/>
    <m/>
    <m/>
    <m/>
    <m/>
    <m/>
    <m/>
    <m/>
    <s v="Ref 254"/>
    <d v="2009-09-16T00:00:00"/>
    <s v="Expired"/>
  </r>
  <r>
    <x v="0"/>
    <n v="880"/>
    <n v="9078"/>
    <n v="577"/>
    <x v="2"/>
    <s v="2000-0577"/>
    <n v="6"/>
    <s v="FAY-US35-002.57 "/>
    <s v="ASPHALT CONCRETE (7 YEAR WARRANTY) - "/>
    <d v="2003-08-01T00:00:00"/>
    <n v="7"/>
    <d v="2004-04-22T00:00:00"/>
    <d v="2005-08-06T00:00:00"/>
    <s v="see comments"/>
    <s v="4/3/2007 see comments"/>
    <d v="2008-02-21T00:00:00"/>
    <d v="2009-04-28T00:00:00"/>
    <m/>
    <m/>
    <m/>
    <m/>
    <m/>
    <m/>
    <m/>
    <m/>
    <m/>
    <m/>
    <m/>
    <m/>
    <m/>
    <m/>
    <m/>
    <m/>
    <m/>
    <s v="distress types found sending letter to contractor after I hear from Kerry Yoakum at C.O.  4/25/06 5/31/06 letter to bonding company  11/13/06 CRACKSEALING PERFORMED BY JURGENSEN FOR BONDING COMPANY 4/3/07--cracking, previous crackseal gone, loss of material letter being sent to bonding company . Reminder letter sent to surety on 6/11/07.  8/16/07--Paul Cain of Jurgenson called- faxed him infor on review and areas needing attention. He insinuated they would be fixing areas in October 07'. 11/2/07--warranty repairs completed by J. R. Jurgenson Co. (10/29 and 10/31 2007,  cracksealing)  02/21/08  review--rpm's missing ODOT responsibility to repair.  previous placed cracksealing in good shape. 04/28/09 met with bonding company representative paul cain of jurgensen, cracking throughout, 5/4/09 sent letter to bonding company of findings waiting on response. 09/03/09 TALKED WITH PAUL CAIN OF JURGENSEN WILL BE IN LATE SEPT OR EARLY OCT TO CRACKSEAL. week of 10/19/09 jr jurgenson company, bagan cracksealing of warranty pavement, odot inspector wilbur anders. CRACKSEALING COMPLETED 11 12 2009 03/2010--prelim inspection by county found no warranty issues.  Goes out of warranty in August 2010 will look at in July."/>
    <d v="2010-08-01T00:00:00"/>
    <s v="Expired"/>
  </r>
  <r>
    <x v="1"/>
    <n v="894"/>
    <n v="9176"/>
    <n v="197"/>
    <x v="2"/>
    <s v="2000-0197"/>
    <n v="12"/>
    <s v="CUY-IR271-009.72 "/>
    <s v="HIGH PERFORMANCE CONCRETE, FOR BRIDGE DECK WITH WARRANTY, AS PER PLAN - "/>
    <d v="2001-11-21T00:00:00"/>
    <n v="7"/>
    <d v="2002-09-01T00:00:00"/>
    <d v="2003-03-01T00:00:00"/>
    <m/>
    <m/>
    <m/>
    <m/>
    <m/>
    <m/>
    <m/>
    <m/>
    <m/>
    <m/>
    <m/>
    <m/>
    <m/>
    <m/>
    <m/>
    <m/>
    <m/>
    <m/>
    <m/>
    <m/>
    <m/>
    <m/>
    <d v="2008-11-21T00:00:00"/>
    <s v="Expired"/>
  </r>
  <r>
    <x v="2"/>
    <n v="632"/>
    <n v="9941"/>
    <n v="3000"/>
    <x v="7"/>
    <s v="1997-3000"/>
    <n v="6"/>
    <s v="FRA-IR71-015.26 "/>
    <s v="SIGNALIZATION, MISC.: - 2 YR SYSTEM WARRANTY (SPECIAL)"/>
    <s v="Non performed"/>
    <n v="2"/>
    <m/>
    <m/>
    <m/>
    <m/>
    <m/>
    <m/>
    <m/>
    <m/>
    <m/>
    <m/>
    <m/>
    <m/>
    <m/>
    <m/>
    <m/>
    <m/>
    <m/>
    <m/>
    <m/>
    <m/>
    <m/>
    <m/>
    <m/>
    <s v="NONPERFORMED"/>
    <s v=""/>
    <s v="Expired"/>
  </r>
  <r>
    <x v="1"/>
    <n v="893"/>
    <n v="10055"/>
    <n v="524"/>
    <x v="2"/>
    <s v="2000-0524"/>
    <n v="4"/>
    <s v="ATB-SR11-024.62 "/>
    <s v="CLASS S CONCRETE, FOR BRIDGE DECK WITH WARRANTY, AS PER PLAN - "/>
    <d v="2002-08-31T00:00:00"/>
    <n v="7"/>
    <d v="2006-08-01T00:00:00"/>
    <d v="2007-05-03T00:00:00"/>
    <m/>
    <m/>
    <m/>
    <m/>
    <m/>
    <m/>
    <m/>
    <s v="SFN 0401536   SLM 24.62"/>
    <m/>
    <m/>
    <m/>
    <m/>
    <m/>
    <m/>
    <m/>
    <m/>
    <m/>
    <m/>
    <m/>
    <m/>
    <m/>
    <s v="Refs 64, 128"/>
    <d v="2009-08-31T00:00:00"/>
    <s v="Expired"/>
  </r>
  <r>
    <x v="4"/>
    <n v="885"/>
    <n v="10055"/>
    <n v="524"/>
    <x v="2"/>
    <s v="2000-0524"/>
    <n v="4"/>
    <s v="ATB-SR11-024.62 "/>
    <s v="FIELD PAINTING OF EXISTING STEEL, FINISH COAT, WITH WARRANTY - "/>
    <d v="2002-06-21T00:00:00"/>
    <n v="5"/>
    <s v="1 month Prior to Warranty Expirartion "/>
    <s v="Administered by Cols"/>
    <m/>
    <m/>
    <m/>
    <m/>
    <m/>
    <m/>
    <m/>
    <s v="0401536, Under Seven Hills Rd, ATB-SR11-024.62"/>
    <s v="0401625, Under Plymouth Ridge Rd, ATB-SR11-025.14"/>
    <m/>
    <m/>
    <m/>
    <m/>
    <m/>
    <m/>
    <m/>
    <m/>
    <m/>
    <m/>
    <m/>
    <m/>
    <s v="Corretive work to Plymouth Ridge top coat 7-1-02                Refs 60-63, 124-127"/>
    <d v="2007-06-21T00:00:00"/>
    <s v="Expired"/>
  </r>
  <r>
    <x v="1"/>
    <n v="894"/>
    <n v="10213"/>
    <n v="427"/>
    <x v="2"/>
    <s v="2000-0427"/>
    <n v="10"/>
    <s v="MRG-SR669-00.209 "/>
    <s v="HIGH PERFORMANCE CONCRETE, FOR BRIDGE DECK WITH WARRANTY - "/>
    <d v="2001-11-13T00:00:00"/>
    <n v="7"/>
    <d v="2002-10-01T00:00:00"/>
    <m/>
    <m/>
    <m/>
    <m/>
    <m/>
    <d v="2008-11-13T00:00:00"/>
    <m/>
    <m/>
    <m/>
    <m/>
    <m/>
    <m/>
    <m/>
    <m/>
    <m/>
    <m/>
    <m/>
    <m/>
    <m/>
    <m/>
    <m/>
    <m/>
    <s v="End of warranty period; no remedial action required."/>
    <d v="2008-11-13T00:00:00"/>
    <s v="Expired"/>
  </r>
  <r>
    <x v="3"/>
    <n v="884"/>
    <n v="10289"/>
    <n v="199"/>
    <x v="5"/>
    <s v="2001-0199"/>
    <n v="1"/>
    <s v="WYA-US30-28.009 "/>
    <s v="260 MM PORTLAND CEMENT CONCRETE PAVEMENT (7 YEAR WARRANTY) - "/>
    <s v="Assumed Expired"/>
    <n v="7"/>
    <d v="2006-04-14T00:00:00"/>
    <m/>
    <m/>
    <m/>
    <m/>
    <m/>
    <m/>
    <s v="Slight cracking"/>
    <m/>
    <m/>
    <m/>
    <m/>
    <m/>
    <m/>
    <m/>
    <m/>
    <m/>
    <m/>
    <m/>
    <m/>
    <m/>
    <m/>
    <m/>
    <m/>
    <s v=""/>
    <s v="Expired"/>
  </r>
  <r>
    <x v="1"/>
    <n v="894"/>
    <n v="10289"/>
    <n v="199"/>
    <x v="5"/>
    <s v="2001-0199"/>
    <n v="1"/>
    <s v="WYA-US30-28.009 "/>
    <s v="HIGH PERFORMANCE CONCRETE, FOR BRIDGE DECK WITH WARRANTY - "/>
    <s v="Assumed Expired"/>
    <n v="7"/>
    <d v="2006-04-14T00:00:00"/>
    <m/>
    <m/>
    <m/>
    <m/>
    <m/>
    <m/>
    <s v="Slight cracking"/>
    <m/>
    <m/>
    <m/>
    <m/>
    <m/>
    <m/>
    <m/>
    <m/>
    <m/>
    <m/>
    <m/>
    <m/>
    <m/>
    <m/>
    <m/>
    <m/>
    <s v=""/>
    <s v="Expired"/>
  </r>
  <r>
    <x v="0"/>
    <n v="880"/>
    <n v="10754"/>
    <n v="171"/>
    <x v="8"/>
    <s v="2009-0171"/>
    <n v="8"/>
    <s v="WAR-IR75-003.40 "/>
    <s v="ASPHALT CONCRETE WITH WARRANTY (7 YEARS), AS PER PLAN                                                                   "/>
    <s v="Status?"/>
    <n v="7"/>
    <m/>
    <m/>
    <m/>
    <m/>
    <m/>
    <m/>
    <m/>
    <m/>
    <m/>
    <m/>
    <m/>
    <m/>
    <m/>
    <m/>
    <m/>
    <m/>
    <m/>
    <m/>
    <m/>
    <m/>
    <m/>
    <m/>
    <m/>
    <m/>
    <s v=""/>
    <s v="TBD"/>
  </r>
  <r>
    <x v="3"/>
    <n v="884"/>
    <n v="10754"/>
    <n v="171"/>
    <x v="8"/>
    <s v="2009-0171"/>
    <n v="8"/>
    <s v="WAR-IR75-003.40 "/>
    <s v="12&quot; PORTLAND CEMENT CONCRETE PAVEMENT (7 YEAR WARRANTY)                                                                 "/>
    <s v="Status?"/>
    <n v="7"/>
    <m/>
    <m/>
    <m/>
    <m/>
    <m/>
    <m/>
    <m/>
    <m/>
    <m/>
    <m/>
    <m/>
    <m/>
    <m/>
    <m/>
    <m/>
    <m/>
    <m/>
    <m/>
    <m/>
    <m/>
    <m/>
    <m/>
    <m/>
    <m/>
    <s v=""/>
    <s v="TBD"/>
  </r>
  <r>
    <x v="0"/>
    <n v="880"/>
    <n v="10904"/>
    <n v="304"/>
    <x v="2"/>
    <s v="2000-0304"/>
    <n v="9"/>
    <s v="BRO-US62-31.640 "/>
    <s v="ASPHALT CONCRETE (7 YEAR WARRANTY) - "/>
    <d v="2001-12-12T00:00:00"/>
    <n v="7"/>
    <s v="Review Waived"/>
    <s v="Review Waived"/>
    <s v="Review Waived"/>
    <s v="Review Waived"/>
    <s v="Review Waived"/>
    <s v="Review Waived"/>
    <d v="2009-12-09T00:00:00"/>
    <m/>
    <s v="None"/>
    <m/>
    <m/>
    <m/>
    <m/>
    <m/>
    <m/>
    <m/>
    <m/>
    <m/>
    <m/>
    <m/>
    <m/>
    <m/>
    <m/>
    <s v="No major problem areas.  DRT recommends this project be released from warranty."/>
    <d v="2008-12-12T00:00:00"/>
    <s v="Expired"/>
  </r>
  <r>
    <x v="1"/>
    <n v="893"/>
    <n v="10914"/>
    <n v="172"/>
    <x v="1"/>
    <s v="2002-0172"/>
    <n v="8"/>
    <s v="CLE-IR275-009.79 "/>
    <s v="CLASS S CONCRETE, FOR BRIDGE DECK WITH WARRANTY - "/>
    <d v="2003-11-01T00:00:00"/>
    <n v="7"/>
    <m/>
    <m/>
    <d v="2007-04-03T00:00:00"/>
    <m/>
    <m/>
    <m/>
    <m/>
    <m/>
    <s v="No C85 issued to date"/>
    <s v="SFN 1305719"/>
    <s v="SFN 1305735"/>
    <s v="SFN 1305743"/>
    <s v="SFN 1305758"/>
    <s v="SFN 1305794"/>
    <s v="SFN 1305816"/>
    <s v="SFN 1305824"/>
    <s v="SFN 1305859"/>
    <s v="SFN 1305867"/>
    <m/>
    <m/>
    <m/>
    <m/>
    <m/>
    <m/>
    <d v="2010-11-01T00:00:00"/>
    <s v="Expired"/>
  </r>
  <r>
    <x v="1"/>
    <n v="894"/>
    <n v="11044"/>
    <n v="511"/>
    <x v="3"/>
    <s v="2003-0511"/>
    <n v="4"/>
    <s v="TRU SR 82  25.24"/>
    <s v="HIGH PERFORMANCE CONCRETE, FOR BRIDGE DECK WITH WARRANTY, AS PER PLAN - "/>
    <d v="2005-11-18T00:00:00"/>
    <n v="7"/>
    <d v="2006-08-07T00:00:00"/>
    <d v="2007-05-03T00:00:00"/>
    <m/>
    <m/>
    <m/>
    <m/>
    <m/>
    <m/>
    <m/>
    <s v="SFN  7804806 _x000a_TRU-82-25.24 L"/>
    <s v="SFN  7804830 _x000a_TRU-82-25.24 R"/>
    <s v="SFN  7804865 _x000a_TRU-82-25.42 L"/>
    <s v="SFN  7804954 _x000a_TRU-82-25.42 R"/>
    <s v="SFN  7804989 _x000a_TRU-82-25.47 L"/>
    <s v="SFN  7805012 _x000a_TRU-82-25.47 R"/>
    <s v="SFN  7805047 _x000a_TRU-82-29.62"/>
    <m/>
    <m/>
    <m/>
    <m/>
    <m/>
    <m/>
    <m/>
    <s v="Refs 166, 197, 224, 251, 263, 275, 307"/>
    <d v="2012-11-18T00:00:00"/>
    <s v="Under Warranty"/>
  </r>
  <r>
    <x v="3"/>
    <n v="884"/>
    <n v="11160"/>
    <n v="3001"/>
    <x v="6"/>
    <s v="1999-3001"/>
    <n v="7"/>
    <s v="MIA IR-75 004.94"/>
    <s v="PORTLAND CEMENT CONCRETE PAVEMENT (7 YEAR WARRANTY) - "/>
    <d v="2005-02-01T00:00:00"/>
    <n v="7"/>
    <d v="2005-05-09T00:00:00"/>
    <d v="2007-09-11T00:00:00"/>
    <m/>
    <m/>
    <m/>
    <m/>
    <m/>
    <s v="Longitudenal cracks in several panels"/>
    <s v="Patching temporarily, panel replacement before end of waranty period"/>
    <m/>
    <m/>
    <m/>
    <m/>
    <m/>
    <m/>
    <m/>
    <m/>
    <m/>
    <m/>
    <m/>
    <m/>
    <m/>
    <m/>
    <m/>
    <d v="2012-02-01T00:00:00"/>
    <s v="Expired"/>
  </r>
  <r>
    <x v="0"/>
    <n v="880"/>
    <n v="11365"/>
    <n v="151"/>
    <x v="2"/>
    <s v="2000-0151"/>
    <n v="3"/>
    <s v="RIC-IR71-20.220 "/>
    <s v="ASPHALT CONCRETE (7 YEAR WARRANTY) - "/>
    <d v="2002-11-26T00:00:00"/>
    <n v="7"/>
    <d v="2003-04-01T00:00:00"/>
    <d v="2005-04-20T00:00:00"/>
    <d v="2006-04-25T00:00:00"/>
    <m/>
    <m/>
    <m/>
    <m/>
    <m/>
    <m/>
    <m/>
    <m/>
    <m/>
    <m/>
    <m/>
    <m/>
    <m/>
    <m/>
    <m/>
    <m/>
    <m/>
    <m/>
    <m/>
    <m/>
    <m/>
    <d v="2009-11-26T00:00:00"/>
    <s v="Expired"/>
  </r>
  <r>
    <x v="6"/>
    <n v="887"/>
    <n v="11365"/>
    <n v="151"/>
    <x v="2"/>
    <s v="2000-0151"/>
    <n v="3"/>
    <s v="RIC-IR71-20.220 "/>
    <s v="EDGE LINE, CENTER LINE, LANE LINE, CHANNELIZING LINE (5 YEAR WARRANTY) - "/>
    <s v="Voided"/>
    <n v="5"/>
    <m/>
    <m/>
    <m/>
    <m/>
    <m/>
    <m/>
    <m/>
    <m/>
    <m/>
    <m/>
    <m/>
    <m/>
    <m/>
    <m/>
    <m/>
    <m/>
    <m/>
    <m/>
    <m/>
    <m/>
    <m/>
    <m/>
    <m/>
    <m/>
    <s v=""/>
    <s v="Expired"/>
  </r>
  <r>
    <x v="0"/>
    <n v="880"/>
    <n v="11366"/>
    <n v="37"/>
    <x v="2"/>
    <s v="2000-0037"/>
    <n v="3"/>
    <s v="ASD-IR71-14.383 "/>
    <s v="ASPHALT CONCRETE (7 YEAR WARRANTY) - "/>
    <d v="2001-11-28T00:00:00"/>
    <n v="7"/>
    <d v="2002-04-01T00:00:00"/>
    <d v="2003-04-28T00:00:00"/>
    <d v="2005-04-19T00:00:00"/>
    <d v="2006-04-25T00:00:00"/>
    <m/>
    <m/>
    <m/>
    <s v="Flushing / Disintegrated areas"/>
    <s v="R &amp; R distressed area"/>
    <m/>
    <m/>
    <m/>
    <m/>
    <m/>
    <m/>
    <m/>
    <m/>
    <m/>
    <m/>
    <m/>
    <m/>
    <m/>
    <m/>
    <m/>
    <d v="2008-11-28T00:00:00"/>
    <s v="Expired"/>
  </r>
  <r>
    <x v="0"/>
    <n v="880"/>
    <n v="11376"/>
    <n v="23"/>
    <x v="2"/>
    <s v="2000-0023"/>
    <n v="3"/>
    <s v="ERI-SR2-12.558 "/>
    <s v="ASPHALT CONCRETE (7 YEAR WARRANTY) - "/>
    <d v="2001-11-14T00:00:00"/>
    <n v="7"/>
    <d v="2002-04-01T00:00:00"/>
    <d v="2003-04-01T00:00:00"/>
    <d v="2005-04-18T00:00:00"/>
    <d v="2006-04-26T00:00:00"/>
    <m/>
    <m/>
    <m/>
    <s v="Some cracking / Disintegration"/>
    <m/>
    <m/>
    <m/>
    <m/>
    <m/>
    <m/>
    <m/>
    <m/>
    <m/>
    <m/>
    <m/>
    <m/>
    <m/>
    <m/>
    <m/>
    <m/>
    <d v="2008-11-14T00:00:00"/>
    <s v="Expired"/>
  </r>
  <r>
    <x v="6"/>
    <n v="887"/>
    <n v="11376"/>
    <n v="23"/>
    <x v="2"/>
    <s v="2000-0023"/>
    <n v="3"/>
    <s v="ERI-SR2-12.558 "/>
    <s v="EDGE LINE, CENTER LINE, LANE LINE, CHANNELIZING LINE (5 YEAR WARRANTY) - "/>
    <s v="Voided"/>
    <n v="5"/>
    <d v="2002-04-01T00:00:00"/>
    <d v="2003-04-01T00:00:00"/>
    <m/>
    <m/>
    <m/>
    <m/>
    <m/>
    <m/>
    <m/>
    <m/>
    <m/>
    <m/>
    <m/>
    <m/>
    <m/>
    <m/>
    <m/>
    <m/>
    <m/>
    <m/>
    <m/>
    <m/>
    <m/>
    <m/>
    <s v=""/>
    <s v="Expired"/>
  </r>
  <r>
    <x v="0"/>
    <n v="880"/>
    <n v="11378"/>
    <n v="116"/>
    <x v="5"/>
    <s v="2001-0116"/>
    <n v="3"/>
    <s v="RIC-IR71-013.66 "/>
    <s v="ASPHALT CONCRETE (7 YEAR WARRANTY) - "/>
    <d v="2002-12-13T00:00:00"/>
    <n v="7"/>
    <d v="2003-04-01T00:00:00"/>
    <d v="2005-04-19T00:00:00"/>
    <d v="2006-04-24T00:00:00"/>
    <m/>
    <m/>
    <m/>
    <m/>
    <s v="Cracking / Flushing / Disintegration"/>
    <m/>
    <m/>
    <m/>
    <m/>
    <m/>
    <m/>
    <m/>
    <m/>
    <m/>
    <m/>
    <m/>
    <m/>
    <m/>
    <m/>
    <m/>
    <m/>
    <d v="2009-12-13T00:00:00"/>
    <s v="Expired"/>
  </r>
  <r>
    <x v="1"/>
    <n v="894"/>
    <n v="11378"/>
    <n v="116"/>
    <x v="5"/>
    <s v="2001-0116"/>
    <n v="3"/>
    <s v="RIC-IR71-013.66 "/>
    <s v="HIGH PERFORMANCE CONCRETE, FOR BRIDGE DECK WITH WARRANTY, AS PER PLAN - , (MIX 4)"/>
    <d v="2002-12-27T00:00:00"/>
    <n v="7"/>
    <d v="2003-12-01T00:00:00"/>
    <m/>
    <m/>
    <m/>
    <m/>
    <m/>
    <m/>
    <m/>
    <m/>
    <m/>
    <m/>
    <m/>
    <m/>
    <m/>
    <m/>
    <m/>
    <m/>
    <m/>
    <m/>
    <m/>
    <m/>
    <m/>
    <m/>
    <m/>
    <d v="2009-12-27T00:00:00"/>
    <s v="Expired"/>
  </r>
  <r>
    <x v="1"/>
    <n v="894"/>
    <n v="11385"/>
    <n v="26"/>
    <x v="1"/>
    <s v="2002-0026"/>
    <n v="3"/>
    <s v="LOR-IR90-013.20 "/>
    <s v="HIGH PERFORMANCE CONCRETE, FOR BRIDGE DECK WITH WARRANTY, AS PER PLAN - "/>
    <d v="2003-11-19T00:00:00"/>
    <n v="7"/>
    <m/>
    <m/>
    <m/>
    <m/>
    <m/>
    <m/>
    <m/>
    <m/>
    <m/>
    <m/>
    <m/>
    <m/>
    <m/>
    <m/>
    <m/>
    <m/>
    <m/>
    <m/>
    <m/>
    <m/>
    <m/>
    <m/>
    <m/>
    <m/>
    <d v="2010-11-19T00:00:00"/>
    <s v="Expired"/>
  </r>
  <r>
    <x v="1"/>
    <n v="893"/>
    <n v="11608"/>
    <n v="539"/>
    <x v="2"/>
    <s v="2000-0539"/>
    <n v="4"/>
    <s v="SUM-IR77-11.971 "/>
    <s v="CLASS S CONCRETE, FOR BRIDGE DECK WITH WARRANTY, AS PER PLAN - "/>
    <d v="2001-10-15T00:00:00"/>
    <n v="7"/>
    <d v="2006-07-26T00:00:00"/>
    <d v="2007-04-30T00:00:00"/>
    <m/>
    <m/>
    <m/>
    <m/>
    <m/>
    <m/>
    <m/>
    <s v="7702469, Under Killian Rd, SUM-IR77-07.44"/>
    <m/>
    <m/>
    <m/>
    <m/>
    <m/>
    <m/>
    <m/>
    <m/>
    <m/>
    <m/>
    <m/>
    <m/>
    <m/>
    <s v="Ref 121"/>
    <d v="2008-10-15T00:00:00"/>
    <s v="Expired"/>
  </r>
  <r>
    <x v="4"/>
    <n v="885"/>
    <n v="11608"/>
    <n v="539"/>
    <x v="2"/>
    <s v="2000-0539"/>
    <n v="4"/>
    <s v="SUM-IR77-11.971 "/>
    <s v="FIELD PAINTING OF EXISTING STEEL, FINISH COAT, WITH WARRANTY - "/>
    <d v="2001-10-15T00:00:00"/>
    <n v="5"/>
    <s v="1 month Prior to Warranty Expirartion "/>
    <s v="Administered by Cols"/>
    <m/>
    <m/>
    <m/>
    <m/>
    <m/>
    <m/>
    <m/>
    <s v="7702469, Under Killian Rd, SUM-IR77-07.44"/>
    <m/>
    <m/>
    <m/>
    <m/>
    <m/>
    <m/>
    <m/>
    <m/>
    <m/>
    <m/>
    <m/>
    <m/>
    <m/>
    <s v="Under review by CO    Refs 117, 120"/>
    <d v="2006-10-15T00:00:00"/>
    <s v="Expired"/>
  </r>
  <r>
    <x v="1"/>
    <n v="894"/>
    <n v="11723"/>
    <n v="207"/>
    <x v="3"/>
    <s v="2003-0207"/>
    <n v="5"/>
    <s v="GUE-SR209-011.50 "/>
    <s v="HIGH PERFORMANCE CONCRETE, FOR BRIDGE DECK WITH WARRANTY - , MIX 4"/>
    <d v="2004-11-18T00:00:00"/>
    <n v="7"/>
    <d v="2006-01-18T00:00:00"/>
    <d v="2007-04-23T00:00:00"/>
    <m/>
    <m/>
    <m/>
    <m/>
    <m/>
    <m/>
    <m/>
    <s v="GUE-209-1191"/>
    <m/>
    <m/>
    <m/>
    <m/>
    <m/>
    <m/>
    <m/>
    <m/>
    <m/>
    <m/>
    <m/>
    <m/>
    <m/>
    <s v="No distress to date"/>
    <d v="2011-11-18T00:00:00"/>
    <s v="Expired"/>
  </r>
  <r>
    <x v="0"/>
    <n v="880"/>
    <n v="11738"/>
    <n v="558"/>
    <x v="2"/>
    <s v="2000-0558"/>
    <n v="12"/>
    <s v="CUY-IR90-000.00 "/>
    <s v="ASPHALT CONCRETE (7 YEAR WARRANTY) - "/>
    <d v="2002-11-15T00:00:00"/>
    <n v="7"/>
    <d v="2003-12-08T00:00:00"/>
    <m/>
    <m/>
    <m/>
    <m/>
    <m/>
    <m/>
    <m/>
    <m/>
    <m/>
    <m/>
    <m/>
    <m/>
    <m/>
    <m/>
    <m/>
    <m/>
    <m/>
    <m/>
    <m/>
    <m/>
    <m/>
    <m/>
    <m/>
    <d v="2009-11-15T00:00:00"/>
    <s v="Expired"/>
  </r>
  <r>
    <x v="0"/>
    <n v="1059"/>
    <n v="11738"/>
    <n v="558"/>
    <x v="2"/>
    <s v="2000-0558"/>
    <n v="12"/>
    <s v="CUY-IR90-000.00 "/>
    <s v="ASPHALT CONCRETE SURFACE COURSE, TYPE 1H WITH SUPPLEMENT 1059 WARRANTY - "/>
    <d v="2002-11-15T00:00:00"/>
    <n v="3"/>
    <d v="2003-12-08T00:00:00"/>
    <m/>
    <m/>
    <m/>
    <m/>
    <m/>
    <m/>
    <m/>
    <m/>
    <m/>
    <m/>
    <m/>
    <m/>
    <m/>
    <m/>
    <m/>
    <m/>
    <m/>
    <m/>
    <m/>
    <m/>
    <m/>
    <m/>
    <m/>
    <d v="2005-11-15T00:00:00"/>
    <s v="Expired"/>
  </r>
  <r>
    <x v="1"/>
    <n v="894"/>
    <n v="11858"/>
    <n v="178"/>
    <x v="5"/>
    <s v="2001-0178"/>
    <n v="9"/>
    <s v="SCI-US23-000.00 "/>
    <s v="HIGH PERFORMANCE CONCRETE, FOR BRIDGE DECK WITH WARRANTY - "/>
    <d v="2007-03-08T00:00:00"/>
    <n v="7"/>
    <d v="2007-10-05T00:00:00"/>
    <d v="2007-09-19T00:00:00"/>
    <d v="2008-04-07T00:00:00"/>
    <m/>
    <m/>
    <m/>
    <m/>
    <s v="Map cracking"/>
    <s v="High Molecular Weight Methacrylate as per spec."/>
    <n v="7300025"/>
    <m/>
    <m/>
    <m/>
    <m/>
    <m/>
    <m/>
    <m/>
    <m/>
    <m/>
    <m/>
    <m/>
    <m/>
    <m/>
    <s v="Warranty applies to approach and main spans."/>
    <d v="2014-03-08T00:00:00"/>
    <s v="Under Warranty"/>
  </r>
  <r>
    <x v="1"/>
    <n v="893"/>
    <n v="11933"/>
    <n v="540"/>
    <x v="5"/>
    <s v="2001-0540"/>
    <n v="4"/>
    <s v="MAH-US224-000.08 "/>
    <s v="CLASS S CONCRETE, FOR BRIDGE DECK WITH WARRANTY, AS PER PLAN - "/>
    <d v="2003-04-29T00:00:00"/>
    <n v="7"/>
    <d v="2004-05-15T00:00:00"/>
    <d v="2005-09-29T00:00:00"/>
    <d v="2006-08-02T00:00:00"/>
    <d v="2007-04-24T00:00:00"/>
    <m/>
    <m/>
    <m/>
    <m/>
    <m/>
    <s v="SFN  5004535   Berlin Lake     SLM  0.10"/>
    <m/>
    <m/>
    <m/>
    <m/>
    <m/>
    <m/>
    <m/>
    <m/>
    <m/>
    <m/>
    <m/>
    <m/>
    <m/>
    <s v="Varies; See Individual Structure info   Ref 62"/>
    <d v="2010-04-29T00:00:00"/>
    <s v="Expired"/>
  </r>
  <r>
    <x v="1"/>
    <n v="893"/>
    <n v="11938"/>
    <n v="393"/>
    <x v="9"/>
    <s v="2004-0393"/>
    <n v="8"/>
    <s v="WAR-63-5.651"/>
    <s v="CLASS S CONCRETE, FOR BRIDGE DECK WITH WARRANTY - "/>
    <s v="Assumed Expired"/>
    <n v="7"/>
    <m/>
    <m/>
    <m/>
    <m/>
    <m/>
    <m/>
    <m/>
    <m/>
    <m/>
    <m/>
    <m/>
    <m/>
    <m/>
    <m/>
    <m/>
    <m/>
    <m/>
    <m/>
    <m/>
    <m/>
    <m/>
    <m/>
    <m/>
    <m/>
    <s v=""/>
    <s v="Expired"/>
  </r>
  <r>
    <x v="4"/>
    <n v="885"/>
    <n v="12339"/>
    <n v="107"/>
    <x v="5"/>
    <s v="2001-0107"/>
    <n v="12"/>
    <s v="CUY-IR90-006.21 "/>
    <s v="FIELD PAINTING OF EXISTING STEEL, FINISH COAT, WITH WARRANTY - "/>
    <d v="2002-05-15T00:00:00"/>
    <n v="5"/>
    <m/>
    <m/>
    <m/>
    <m/>
    <m/>
    <m/>
    <m/>
    <m/>
    <m/>
    <s v="CUY-IR90-006.21"/>
    <s v="CUY-IR90-006.48"/>
    <s v="CUY-IR90-008.49"/>
    <m/>
    <m/>
    <m/>
    <m/>
    <m/>
    <m/>
    <m/>
    <m/>
    <m/>
    <m/>
    <m/>
    <s v="Under review by CO"/>
    <d v="2007-05-15T00:00:00"/>
    <s v="Expired"/>
  </r>
  <r>
    <x v="1"/>
    <n v="894"/>
    <n v="12342"/>
    <n v="204"/>
    <x v="5"/>
    <s v="2001-0204"/>
    <n v="12"/>
    <s v="CUY-IR271-20.503 "/>
    <s v="HIGH PERFORMANCE CONCRETE, FOR BRIDGE DECK WITH WARRANTY, AS PER PLAN - "/>
    <d v="2003-04-18T00:00:00"/>
    <n v="7"/>
    <m/>
    <m/>
    <m/>
    <m/>
    <m/>
    <m/>
    <m/>
    <m/>
    <m/>
    <m/>
    <m/>
    <m/>
    <m/>
    <m/>
    <m/>
    <m/>
    <m/>
    <m/>
    <m/>
    <m/>
    <m/>
    <m/>
    <m/>
    <s v="Letter sent for sign removal, to contractor and bonding company"/>
    <d v="2010-04-18T00:00:00"/>
    <s v="Expired"/>
  </r>
  <r>
    <x v="2"/>
    <n v="887"/>
    <n v="12387"/>
    <n v="217"/>
    <x v="2"/>
    <s v="2000-0217"/>
    <n v="6"/>
    <s v="FRA-US33-026.12 "/>
    <s v="EDGE LINE, CENTER LINE, LANE LINE, CHANNELIZING LINE (3 YEAR WARRANTY) - "/>
    <s v="Non performed"/>
    <n v="3"/>
    <m/>
    <m/>
    <m/>
    <m/>
    <m/>
    <m/>
    <m/>
    <m/>
    <m/>
    <m/>
    <m/>
    <m/>
    <m/>
    <m/>
    <m/>
    <m/>
    <m/>
    <m/>
    <m/>
    <m/>
    <m/>
    <m/>
    <m/>
    <s v="non performed"/>
    <s v=""/>
    <s v="Expired"/>
  </r>
  <r>
    <x v="2"/>
    <n v="889"/>
    <n v="12387"/>
    <n v="217"/>
    <x v="2"/>
    <s v="2000-0217"/>
    <n v="6"/>
    <s v="FRA-US33-026.12 "/>
    <s v="SAWING AND SEALING ASPHALT CONCRETE PAVEMENT JOINTS WITH WARRANTY - "/>
    <d v="2000-08-21T00:00:00"/>
    <n v="2"/>
    <d v="2001-05-31T00:00:00"/>
    <d v="2002-06-03T00:00:00"/>
    <m/>
    <m/>
    <m/>
    <d v="2002-08-21T00:00:00"/>
    <m/>
    <m/>
    <m/>
    <m/>
    <m/>
    <m/>
    <m/>
    <m/>
    <m/>
    <m/>
    <m/>
    <m/>
    <m/>
    <m/>
    <m/>
    <m/>
    <m/>
    <s v="out of warranty"/>
    <d v="2002-08-21T00:00:00"/>
    <s v="Expired"/>
  </r>
  <r>
    <x v="0"/>
    <n v="1059"/>
    <n v="12725"/>
    <n v="536"/>
    <x v="3"/>
    <s v="2003-0536"/>
    <n v="7"/>
    <s v="MOT-SR4-019.14 "/>
    <s v="ASPHALT CONCRETE SURFACE COURSE, 12.5 MM, TYPE B (446),     AS PER PLAN                                                 "/>
    <s v="Assumed Expired"/>
    <n v="3"/>
    <m/>
    <m/>
    <m/>
    <m/>
    <m/>
    <m/>
    <m/>
    <m/>
    <m/>
    <m/>
    <m/>
    <m/>
    <m/>
    <m/>
    <m/>
    <m/>
    <m/>
    <m/>
    <m/>
    <m/>
    <m/>
    <m/>
    <m/>
    <m/>
    <s v=""/>
    <s v="Expired"/>
  </r>
  <r>
    <x v="0"/>
    <n v="880"/>
    <n v="12761"/>
    <n v="3003"/>
    <x v="5"/>
    <s v="2001-3003"/>
    <n v="11"/>
    <s v="TUS-IR77-003.94 "/>
    <s v="SPECIAL - ASPHALT PAVEMENT (7 YEAR WARRANTY) - "/>
    <d v="2002-08-26T00:00:00"/>
    <n v="7"/>
    <d v="2003-04-29T00:00:00"/>
    <d v="2005-04-25T00:00:00"/>
    <d v="2006-04-19T00:00:00"/>
    <m/>
    <m/>
    <m/>
    <m/>
    <s v="Minor distress at this time"/>
    <m/>
    <m/>
    <m/>
    <m/>
    <m/>
    <m/>
    <m/>
    <m/>
    <m/>
    <m/>
    <m/>
    <m/>
    <m/>
    <m/>
    <m/>
    <m/>
    <d v="2009-08-26T00:00:00"/>
    <s v="Expired"/>
  </r>
  <r>
    <x v="4"/>
    <n v="885"/>
    <n v="12836"/>
    <n v="8"/>
    <x v="5"/>
    <s v="2001-0008"/>
    <n v="4"/>
    <s v="STA-IR77-05.938 "/>
    <s v="FIELD PAINTING OF EXISTING STEEL, FINISH COAT, WITH WARRANTY - "/>
    <d v="2002-04-28T00:00:00"/>
    <n v="5"/>
    <s v="1 month Prior to Warranty Expirartion "/>
    <s v="Administered by Cols"/>
    <m/>
    <m/>
    <m/>
    <m/>
    <m/>
    <m/>
    <m/>
    <m/>
    <m/>
    <s v="SUM-77-41954 R"/>
    <m/>
    <m/>
    <m/>
    <m/>
    <m/>
    <m/>
    <m/>
    <m/>
    <m/>
    <m/>
    <m/>
    <s v="Under review by CO    Refs 99-102, 133-136"/>
    <d v="2007-04-28T00:00:00"/>
    <s v="Expired"/>
  </r>
  <r>
    <x v="1"/>
    <n v="894"/>
    <n v="12887"/>
    <n v="54"/>
    <x v="5"/>
    <s v="2001-0054"/>
    <n v="9"/>
    <s v="ADA-SR73-16.320 "/>
    <s v="HIGH PERFORMANCE CONCRETE, FOR BRIDGE DECK WITH WARRANTY - "/>
    <d v="2002-11-21T00:00:00"/>
    <n v="7"/>
    <d v="2003-10-16T00:00:00"/>
    <d v="2004-11-09T00:00:00"/>
    <m/>
    <m/>
    <m/>
    <m/>
    <m/>
    <s v="Minor Cracking"/>
    <s v="Bridge Cracks Sealed"/>
    <s v="Adams-73-10.17"/>
    <m/>
    <m/>
    <m/>
    <m/>
    <m/>
    <m/>
    <m/>
    <m/>
    <m/>
    <m/>
    <m/>
    <m/>
    <m/>
    <m/>
    <d v="2009-11-21T00:00:00"/>
    <s v="Expired"/>
  </r>
  <r>
    <x v="1"/>
    <n v="894"/>
    <n v="12887"/>
    <n v="54"/>
    <x v="5"/>
    <s v="2001-0054"/>
    <n v="9"/>
    <s v="ADA-SR73-19.240 "/>
    <s v="HIGH PERFORMANCE CONCRETE, FOR BRIDGE DECK WITH WARRANTY - "/>
    <d v="2002-11-21T00:00:00"/>
    <n v="7"/>
    <d v="2003-10-16T00:00:00"/>
    <d v="2004-11-09T00:00:00"/>
    <m/>
    <m/>
    <m/>
    <m/>
    <m/>
    <s v="Minor Cracking"/>
    <s v="Bridge Cracks Sealed"/>
    <s v="Adams-73-12.03"/>
    <m/>
    <m/>
    <m/>
    <m/>
    <m/>
    <m/>
    <m/>
    <m/>
    <m/>
    <m/>
    <m/>
    <m/>
    <m/>
    <m/>
    <d v="2009-11-21T00:00:00"/>
    <s v="Expired"/>
  </r>
  <r>
    <x v="1"/>
    <n v="894"/>
    <n v="12887"/>
    <n v="54"/>
    <x v="5"/>
    <s v="2001-0054"/>
    <n v="9"/>
    <s v="ADA-SR73-21.300 "/>
    <s v="HIGH PERFORMANCE CONCRETE, FOR BRIDGE DECK WITH WARRANTY - "/>
    <d v="2002-11-21T00:00:00"/>
    <n v="7"/>
    <d v="2003-10-16T00:00:00"/>
    <d v="2004-11-09T00:00:00"/>
    <m/>
    <m/>
    <m/>
    <m/>
    <m/>
    <s v="Minor Scaling"/>
    <s v="Sandblast and Seal"/>
    <s v="Adams-73-13.25"/>
    <m/>
    <m/>
    <m/>
    <m/>
    <m/>
    <m/>
    <m/>
    <m/>
    <m/>
    <m/>
    <m/>
    <m/>
    <m/>
    <m/>
    <d v="2009-11-21T00:00:00"/>
    <s v="Expired"/>
  </r>
  <r>
    <x v="1"/>
    <n v="894"/>
    <n v="12909"/>
    <n v="57"/>
    <x v="5"/>
    <s v="2001-0057"/>
    <n v="9"/>
    <s v="HIG-SR753-00.140 "/>
    <s v="HIGH PERFORMANCE CONCRETE, FOR BRIDGE DECK WITH WARRANTY - "/>
    <d v="2001-09-05T00:00:00"/>
    <n v="7"/>
    <d v="2002-12-03T00:00:00"/>
    <d v="2003-09-08T00:00:00"/>
    <m/>
    <m/>
    <m/>
    <m/>
    <m/>
    <s v="Minor Cracking"/>
    <s v="Bridge Cracks Sealed"/>
    <s v="Hig-753-0.17"/>
    <m/>
    <m/>
    <m/>
    <m/>
    <m/>
    <m/>
    <m/>
    <m/>
    <m/>
    <m/>
    <m/>
    <m/>
    <m/>
    <m/>
    <d v="2008-09-05T00:00:00"/>
    <s v="Expired"/>
  </r>
  <r>
    <x v="1"/>
    <n v="894"/>
    <n v="12917"/>
    <n v="488"/>
    <x v="2"/>
    <s v="2000-0488"/>
    <n v="9"/>
    <s v="ROS-SR159-000.42 "/>
    <s v="HIGH PERFORMANCE CONCRETE, FOR BRIDGE DECK WITH WARRANTY - (DECK AND DIAPHRAGM)"/>
    <d v="2002-10-17T00:00:00"/>
    <n v="7"/>
    <d v="2003-10-16T00:00:00"/>
    <d v="2004-10-20T00:00:00"/>
    <m/>
    <m/>
    <m/>
    <m/>
    <m/>
    <m/>
    <m/>
    <s v="Ross-159-0.43"/>
    <m/>
    <m/>
    <m/>
    <m/>
    <m/>
    <m/>
    <m/>
    <m/>
    <m/>
    <m/>
    <m/>
    <m/>
    <m/>
    <m/>
    <d v="2009-10-17T00:00:00"/>
    <s v="Expired"/>
  </r>
  <r>
    <x v="1"/>
    <n v="892"/>
    <n v="12928"/>
    <n v="31"/>
    <x v="10"/>
    <s v="2008-0031"/>
    <n v="9"/>
    <s v="SCI-SR522-000.98 "/>
    <s v="QC/QA CONCRETE, CLASS QSC2, SUPERSTRUCTURE (DECK) WITH      WARRANTY, AS PER PLAN                                       "/>
    <s v="Assumed Expired"/>
    <n v="2"/>
    <m/>
    <m/>
    <m/>
    <m/>
    <m/>
    <m/>
    <m/>
    <m/>
    <m/>
    <m/>
    <m/>
    <m/>
    <m/>
    <m/>
    <m/>
    <m/>
    <m/>
    <m/>
    <m/>
    <m/>
    <m/>
    <m/>
    <m/>
    <m/>
    <s v=""/>
    <s v="Expired"/>
  </r>
  <r>
    <x v="1"/>
    <n v="893"/>
    <n v="12961"/>
    <n v="570"/>
    <x v="2"/>
    <s v="2000-0570"/>
    <n v="1"/>
    <s v="WYA-SR231-06.160 "/>
    <s v="CLASS S CONCRETE, FOR BRIDGE DECK WITH WARRANTY - "/>
    <d v="2001-09-18T00:00:00"/>
    <n v="7"/>
    <d v="2002-05-13T00:00:00"/>
    <d v="2003-04-28T00:00:00"/>
    <d v="2004-04-18T00:00:00"/>
    <d v="2006-04-05T00:00:00"/>
    <m/>
    <m/>
    <m/>
    <m/>
    <m/>
    <m/>
    <m/>
    <m/>
    <m/>
    <m/>
    <m/>
    <m/>
    <m/>
    <m/>
    <m/>
    <m/>
    <m/>
    <m/>
    <m/>
    <m/>
    <d v="2008-09-18T00:00:00"/>
    <s v="Expired"/>
  </r>
  <r>
    <x v="0"/>
    <n v="880"/>
    <n v="13000"/>
    <n v="621"/>
    <x v="7"/>
    <s v="1997-0621"/>
    <n v="12"/>
    <s v="CUY-IR480-010.38 "/>
    <s v="SPECIAL - ASPHALT CONCRETE, MISC.: - ASPHALT CONCRETE WITH WARRANTY"/>
    <d v="1998-12-09T00:00:00"/>
    <n v="5"/>
    <m/>
    <m/>
    <m/>
    <m/>
    <m/>
    <m/>
    <m/>
    <m/>
    <m/>
    <m/>
    <m/>
    <m/>
    <m/>
    <m/>
    <m/>
    <m/>
    <m/>
    <m/>
    <m/>
    <m/>
    <m/>
    <m/>
    <m/>
    <m/>
    <d v="2003-12-09T00:00:00"/>
    <s v="Expired"/>
  </r>
  <r>
    <x v="1"/>
    <n v="893"/>
    <n v="13080"/>
    <n v="519"/>
    <x v="3"/>
    <s v="2003-0519"/>
    <n v="8"/>
    <s v="WAR-SR123-29.23"/>
    <s v="CLASS S CONCRETE, FOR BRIDGE DECK WITH WARRANTY - "/>
    <d v="2004-09-27T00:00:00"/>
    <n v="7"/>
    <m/>
    <m/>
    <m/>
    <m/>
    <m/>
    <m/>
    <m/>
    <m/>
    <s v="No Project Awarded to date"/>
    <m/>
    <m/>
    <m/>
    <m/>
    <m/>
    <m/>
    <m/>
    <m/>
    <m/>
    <m/>
    <m/>
    <m/>
    <m/>
    <m/>
    <m/>
    <d v="2011-09-27T00:00:00"/>
    <s v="Expired"/>
  </r>
  <r>
    <x v="1"/>
    <n v="894"/>
    <n v="13147"/>
    <n v="206"/>
    <x v="5"/>
    <s v="2001-0206"/>
    <n v="7"/>
    <s v="DAR-SR705-015.99 "/>
    <s v="HIGH PERFORMANCE CONCRETE, FOR BRIDGE DECK WITH WARRANTY - "/>
    <d v="2001-11-23T00:00:00"/>
    <n v="7"/>
    <d v="2002-09-27T00:00:00"/>
    <d v="2003-09-18T00:00:00"/>
    <d v="2004-02-13T00:00:00"/>
    <d v="2005-04-06T00:00:00"/>
    <m/>
    <m/>
    <d v="2005-04-06T00:00:00"/>
    <m/>
    <m/>
    <m/>
    <m/>
    <m/>
    <m/>
    <m/>
    <m/>
    <m/>
    <m/>
    <m/>
    <m/>
    <m/>
    <m/>
    <m/>
    <m/>
    <m/>
    <d v="2008-11-23T00:00:00"/>
    <s v="Expired"/>
  </r>
  <r>
    <x v="1"/>
    <n v="894"/>
    <n v="13166"/>
    <n v="251"/>
    <x v="5"/>
    <s v="2001-0251"/>
    <n v="9"/>
    <s v="JAC-SR279-000.71 "/>
    <s v="HIGH PERFORMANCE CONCRETE, FOR BRIDGE DECK WITH WARRANTY - "/>
    <d v="2002-07-23T00:00:00"/>
    <n v="7"/>
    <d v="2003-07-14T00:00:00"/>
    <d v="2004-06-16T00:00:00"/>
    <m/>
    <m/>
    <m/>
    <m/>
    <d v="2009-06-02T00:00:00"/>
    <s v="Minor Cracking"/>
    <s v="Bridge Cracks Sealed"/>
    <s v="Jack-279-0.73"/>
    <m/>
    <m/>
    <m/>
    <m/>
    <m/>
    <m/>
    <m/>
    <m/>
    <m/>
    <m/>
    <m/>
    <m/>
    <m/>
    <s v="Cracking not severe; consistent with initial inspection.  A few more cracks on forward pier than on rear.  Cracking under 20% of the deck area."/>
    <d v="2009-07-23T00:00:00"/>
    <s v="Expired"/>
  </r>
  <r>
    <x v="1"/>
    <n v="894"/>
    <n v="13166"/>
    <n v="251"/>
    <x v="5"/>
    <s v="2001-0251"/>
    <n v="9"/>
    <s v="JAC-SR279-000.71 "/>
    <s v="HIGH PERFORMANCE CONCRETE, FOR BRIDGE DECK WITH WARRANTY - "/>
    <d v="2002-07-23T00:00:00"/>
    <n v="7"/>
    <d v="2003-07-14T00:00:00"/>
    <d v="2004-06-16T00:00:00"/>
    <m/>
    <m/>
    <m/>
    <m/>
    <m/>
    <s v="Minor Cracking"/>
    <s v="Bridge Cracks Sealed"/>
    <s v="Jack-279-2.11"/>
    <m/>
    <m/>
    <m/>
    <m/>
    <m/>
    <m/>
    <m/>
    <m/>
    <m/>
    <m/>
    <m/>
    <m/>
    <m/>
    <m/>
    <d v="2009-07-23T00:00:00"/>
    <s v="Expired"/>
  </r>
  <r>
    <x v="1"/>
    <n v="894"/>
    <n v="13169"/>
    <n v="459"/>
    <x v="2"/>
    <s v="2000-0459"/>
    <n v="9"/>
    <s v="HIG-SR28-14.045 "/>
    <s v="HIGH PERFORMANCE CONCRETE, FOR BRIDGE DECK WITH WARRANTY - "/>
    <d v="2001-10-10T00:00:00"/>
    <n v="7"/>
    <d v="2002-12-03T00:00:00"/>
    <d v="2003-09-08T00:00:00"/>
    <d v="2004-11-09T00:00:00"/>
    <d v="2005-03-03T00:00:00"/>
    <m/>
    <m/>
    <m/>
    <s v="Minor Cracking, Minor Deck Scaling, Intermediate Deck Scaling           "/>
    <s v="Cracks Sealed, Grinding/Grooving/ Sealing, Removal/Patching/ Sealing"/>
    <s v="Hig-28-8.74"/>
    <m/>
    <m/>
    <m/>
    <m/>
    <m/>
    <m/>
    <m/>
    <m/>
    <m/>
    <m/>
    <m/>
    <m/>
    <m/>
    <s v="Structure will be overlaid with asphalt under project 536-05 (Highland-28-7.38) in 2006.  When completed, warranty will cease."/>
    <d v="2008-10-10T00:00:00"/>
    <s v="Expired"/>
  </r>
  <r>
    <x v="1"/>
    <n v="894"/>
    <n v="13171"/>
    <n v="237"/>
    <x v="2"/>
    <s v="2000-0237"/>
    <n v="9"/>
    <s v="HIG-SR131-06.190 "/>
    <s v="HIGH PERFORMANCE CONCRETE, FOR BRIDGE DECK WITH WARRANTY - "/>
    <d v="2000-10-26T00:00:00"/>
    <n v="7"/>
    <d v="2001-12-18T00:00:00"/>
    <d v="2002-12-03T00:00:00"/>
    <d v="2004-11-09T00:00:00"/>
    <m/>
    <m/>
    <m/>
    <d v="2007-10-02T00:00:00"/>
    <s v="Minor Cracking"/>
    <s v="Bridge Cracks Sealed"/>
    <s v="Hig-131-3.85"/>
    <m/>
    <m/>
    <m/>
    <m/>
    <m/>
    <m/>
    <m/>
    <m/>
    <m/>
    <m/>
    <m/>
    <m/>
    <m/>
    <m/>
    <d v="2007-10-26T00:00:00"/>
    <s v="Expired"/>
  </r>
  <r>
    <x v="1"/>
    <n v="894"/>
    <n v="13204"/>
    <n v="503"/>
    <x v="2"/>
    <s v="2000-0503"/>
    <n v="10"/>
    <s v="MEG-SR124-012.52 "/>
    <s v="HIGH PERFORMANCE CONCRETE, FOR BRIDGE DECK WITH WARRANTY - "/>
    <d v="2001-11-07T00:00:00"/>
    <n v="7"/>
    <d v="2002-11-08T00:00:00"/>
    <m/>
    <m/>
    <m/>
    <m/>
    <m/>
    <d v="2008-11-10T00:00:00"/>
    <m/>
    <m/>
    <m/>
    <m/>
    <m/>
    <m/>
    <m/>
    <m/>
    <m/>
    <m/>
    <m/>
    <m/>
    <m/>
    <m/>
    <m/>
    <m/>
    <s v="End of the warranty period; no remedial action required."/>
    <d v="2008-11-07T00:00:00"/>
    <s v="Expired"/>
  </r>
  <r>
    <x v="4"/>
    <n v="885"/>
    <n v="13226"/>
    <n v="118"/>
    <x v="5"/>
    <s v="2001-0118"/>
    <n v="9"/>
    <s v="SCI-US52-32.686 "/>
    <s v="FIELD PAINTING OF EXISTING STEEL, FINISH COAT, WITH WARRANTY - "/>
    <d v="2002-01-08T00:00:00"/>
    <n v="5"/>
    <s v="7/20/2004 (by District)"/>
    <s v="4/28/2005 (by Central Office)"/>
    <m/>
    <m/>
    <m/>
    <m/>
    <m/>
    <s v="Rust showing, inadaquate surface prep"/>
    <m/>
    <s v="SCI-52-20.32"/>
    <m/>
    <m/>
    <m/>
    <m/>
    <m/>
    <m/>
    <m/>
    <m/>
    <m/>
    <m/>
    <m/>
    <m/>
    <m/>
    <s v="Cross frames light in paint. Not cleaned or painted between bottom of angle and top of bottom flange and between top of angles and bottom of deck. Edges of flanges and bottom moment plates showing signs of rust stains. Bottom of moment plate at pier bearings showing signs of rust. Areas noted where slivers not ground showing signs of rust and painting over grit. Warranty demand letter sent out by Division of Construction Management 3-30-05."/>
    <d v="2007-01-08T00:00:00"/>
    <s v="Expired"/>
  </r>
  <r>
    <x v="1"/>
    <n v="894"/>
    <n v="13226"/>
    <n v="118"/>
    <x v="5"/>
    <s v="2001-0118"/>
    <n v="9"/>
    <s v="SCI-US52-32.686 "/>
    <s v="HIGH PERFORMANCE CONCRETE, FOR BRIDGE DECK WITH WARRANTY - (INCLUDING END DIAPHRAGM)"/>
    <d v="2002-01-08T00:00:00"/>
    <n v="7"/>
    <d v="2002-12-09T00:00:00"/>
    <d v="2003-12-09T00:00:00"/>
    <m/>
    <m/>
    <m/>
    <m/>
    <d v="2008-10-03T00:00:00"/>
    <m/>
    <m/>
    <s v="Sci-52-2032"/>
    <m/>
    <m/>
    <m/>
    <m/>
    <m/>
    <m/>
    <m/>
    <m/>
    <m/>
    <m/>
    <m/>
    <m/>
    <m/>
    <s v="Warranty released."/>
    <d v="2009-01-08T00:00:00"/>
    <s v="Expired"/>
  </r>
  <r>
    <x v="1"/>
    <n v="894"/>
    <n v="13281"/>
    <n v="68"/>
    <x v="1"/>
    <s v="2002-0068"/>
    <n v="5"/>
    <s v="FAI-US33-000.41 "/>
    <s v="HIGH PERFORMANCE CONCRETE, FOR BRIDGE DECK WITH WARRANTY - (MIX 3)"/>
    <d v="2004-10-05T00:00:00"/>
    <n v="7"/>
    <d v="2006-01-13T00:00:00"/>
    <d v="2007-04-19T00:00:00"/>
    <m/>
    <m/>
    <m/>
    <m/>
    <m/>
    <m/>
    <m/>
    <s v="FAI-33-0110"/>
    <m/>
    <m/>
    <m/>
    <m/>
    <m/>
    <m/>
    <m/>
    <m/>
    <m/>
    <m/>
    <m/>
    <m/>
    <m/>
    <s v="Minor scaling on NB lanes of Span 2"/>
    <d v="2011-10-05T00:00:00"/>
    <s v="Expired"/>
  </r>
  <r>
    <x v="6"/>
    <n v="887"/>
    <n v="13348"/>
    <n v="109"/>
    <x v="2"/>
    <s v="2000-0109"/>
    <n v="10"/>
    <s v="MOE-SR800-35.170 "/>
    <s v="EDGE LINE, CENTER LINE LANE LINE (5 YEAR WARRANTY) - "/>
    <s v="Assumed Expired"/>
    <n v="5"/>
    <m/>
    <m/>
    <m/>
    <m/>
    <m/>
    <m/>
    <m/>
    <m/>
    <m/>
    <m/>
    <m/>
    <m/>
    <m/>
    <m/>
    <m/>
    <m/>
    <m/>
    <m/>
    <m/>
    <m/>
    <m/>
    <m/>
    <m/>
    <m/>
    <s v=""/>
    <s v="Expired"/>
  </r>
  <r>
    <x v="0"/>
    <n v="1059"/>
    <n v="13389"/>
    <n v="280"/>
    <x v="0"/>
    <s v="2005-0280"/>
    <n v="9"/>
    <s v="JAC-35-13.23"/>
    <s v="ASPHALT CONCRETE SURFACE COURSE, 12.5MM, TYPE A (446) WITH SUPPLEMENT 1059 WARRANTY - "/>
    <d v="2005-11-08T00:00:00"/>
    <n v="3"/>
    <d v="2006-04-24T00:00:00"/>
    <d v="2007-02-28T00:00:00"/>
    <d v="2008-05-06T00:00:00"/>
    <m/>
    <m/>
    <m/>
    <d v="2008-12-08T00:00:00"/>
    <s v="Deterioration of joints and reflective cracking."/>
    <m/>
    <m/>
    <m/>
    <m/>
    <m/>
    <m/>
    <m/>
    <m/>
    <m/>
    <m/>
    <m/>
    <m/>
    <m/>
    <m/>
    <m/>
    <s v="DRT opinion is that reflective cracking is a result of the underlying conditions and not the asphalt concrete overlay.  Recommendation of the DRT that this pavement be released from the warranty."/>
    <d v="2008-11-08T00:00:00"/>
    <s v="Expired"/>
  </r>
  <r>
    <x v="1"/>
    <n v="894"/>
    <n v="13411"/>
    <n v="353"/>
    <x v="9"/>
    <s v="2004-0353"/>
    <n v="5"/>
    <s v="COS-US36-11.282"/>
    <s v="HIGH PERFORMANCE CONCRETE, FOR BRIDGE DECK WITH WARRANTY - "/>
    <d v="2005-11-04T00:00:00"/>
    <n v="7"/>
    <d v="2006-01-17T00:00:00"/>
    <d v="2007-04-19T00:00:00"/>
    <m/>
    <m/>
    <m/>
    <m/>
    <m/>
    <m/>
    <m/>
    <s v="COS-36-0701"/>
    <m/>
    <m/>
    <m/>
    <m/>
    <m/>
    <m/>
    <m/>
    <m/>
    <m/>
    <m/>
    <m/>
    <m/>
    <m/>
    <s v="No distress to date"/>
    <d v="2012-11-04T00:00:00"/>
    <s v="Under Warranty"/>
  </r>
  <r>
    <x v="1"/>
    <n v="894"/>
    <n v="13421"/>
    <n v="565"/>
    <x v="3"/>
    <s v="2003-0565"/>
    <n v="5"/>
    <s v="LIC-US40-20.236"/>
    <s v="HIGH PERFORMANCE CONCRETE, FOR BRIDGE DECK WITH WARRANTY - "/>
    <d v="2004-04-30T00:00:00"/>
    <n v="7"/>
    <d v="2006-01-19T00:00:00"/>
    <m/>
    <m/>
    <m/>
    <m/>
    <m/>
    <m/>
    <m/>
    <m/>
    <s v="LIC-40-1263"/>
    <m/>
    <m/>
    <m/>
    <m/>
    <m/>
    <m/>
    <m/>
    <m/>
    <m/>
    <m/>
    <m/>
    <m/>
    <m/>
    <s v="No distress to date"/>
    <d v="2011-04-30T00:00:00"/>
    <s v="Expired"/>
  </r>
  <r>
    <x v="3"/>
    <n v="884"/>
    <n v="13458"/>
    <n v="323"/>
    <x v="2"/>
    <s v="2000-0323"/>
    <n v="4"/>
    <s v="SUM-IR76-24.799 "/>
    <s v="350 MM PORTLAND CEMENT CONCRETE PAVEMENT (7 YEAR)"/>
    <s v="Voided"/>
    <n v="7"/>
    <s v="Warranty Waived"/>
    <m/>
    <m/>
    <m/>
    <m/>
    <m/>
    <m/>
    <m/>
    <m/>
    <m/>
    <m/>
    <m/>
    <m/>
    <m/>
    <m/>
    <m/>
    <m/>
    <m/>
    <m/>
    <m/>
    <m/>
    <m/>
    <s v=" "/>
    <s v="Ref 108, 109   Warranty Waived"/>
    <s v=""/>
    <s v="Expired"/>
  </r>
  <r>
    <x v="4"/>
    <n v="885"/>
    <n v="13458"/>
    <n v="323"/>
    <x v="2"/>
    <s v="2000-0323"/>
    <n v="4"/>
    <s v="SUM-IR76-24.799 "/>
    <s v="FIELD PAINTING OF EXISTING STEEL, FINISH COAT, WITH WARRANTY - "/>
    <d v="2001-10-11T00:00:00"/>
    <n v="5"/>
    <s v="1 month Prior to Warranty Expirartion "/>
    <s v="Administered by Cols"/>
    <m/>
    <m/>
    <m/>
    <m/>
    <m/>
    <m/>
    <m/>
    <s v="SFN 7706758  WB, Over SR 532,      SUM-IR76-16.97"/>
    <s v="SFN 7706782   EB Over SR 532, SUM-IR76-17.72"/>
    <s v="SFN 7706812 Eastwood Ave, SUM-76-27.326R"/>
    <s v="7706847, Over Eastwood Ave, SUM-IR76-28.533R"/>
    <s v="NO WORK      7706693  Under Munroe Falls Rd"/>
    <s v="NO WORK      7706723 Under Newton St"/>
    <m/>
    <m/>
    <m/>
    <m/>
    <m/>
    <m/>
    <m/>
    <s v=" "/>
    <s v="Ref's 172-175, 328-330 &amp; 202-205 SFN 7706758(10/31/01); Ref's 231-234, 334-336 &amp; 262-265  SFN 7706812(10/11/01),     * No longer on Bridge Inventory due to widening of original structures  "/>
    <d v="2006-10-11T00:00:00"/>
    <s v="Expired"/>
  </r>
  <r>
    <x v="1"/>
    <n v="894"/>
    <n v="13481"/>
    <n v="122"/>
    <x v="1"/>
    <s v="2002-0122"/>
    <n v="10"/>
    <s v="NOB-SR821-007.86 "/>
    <s v="HIGH PERFORMANCE CONCRETE, FOR BRIDGE DECK WITH WARRANTY - "/>
    <d v="2002-10-31T00:00:00"/>
    <n v="7"/>
    <m/>
    <m/>
    <m/>
    <m/>
    <m/>
    <m/>
    <d v="2009-10-14T00:00:00"/>
    <m/>
    <m/>
    <m/>
    <m/>
    <m/>
    <m/>
    <m/>
    <m/>
    <m/>
    <m/>
    <m/>
    <m/>
    <m/>
    <m/>
    <m/>
    <m/>
    <s v="End of the warranty period; no remedial action required."/>
    <d v="2009-10-31T00:00:00"/>
    <s v="Expired"/>
  </r>
  <r>
    <x v="1"/>
    <n v="893"/>
    <n v="13507"/>
    <n v="110"/>
    <x v="5"/>
    <s v="2001-0110"/>
    <n v="7"/>
    <s v="DAR-US127-019.77 "/>
    <s v="CLASS S CONCRETE, FOR BRIDGE DECK WITH WARRANTY, AS PER PLAN - "/>
    <d v="2001-11-21T00:00:00"/>
    <n v="7"/>
    <d v="2002-09-27T00:00:00"/>
    <d v="2003-09-18T00:00:00"/>
    <d v="2004-01-23T00:00:00"/>
    <d v="2005-05-17T00:00:00"/>
    <m/>
    <m/>
    <m/>
    <m/>
    <m/>
    <m/>
    <m/>
    <m/>
    <m/>
    <m/>
    <m/>
    <m/>
    <m/>
    <m/>
    <m/>
    <m/>
    <m/>
    <m/>
    <m/>
    <m/>
    <d v="2008-11-21T00:00:00"/>
    <s v="Expired"/>
  </r>
  <r>
    <x v="1"/>
    <n v="894"/>
    <n v="13590"/>
    <n v="487"/>
    <x v="2"/>
    <s v="2000-0487"/>
    <n v="11"/>
    <s v="JEF-SR152-14.688 "/>
    <s v="HIGH PERFORMANCE CONCRETE, FOR BRIDGE DECK WITH WARRANTY - "/>
    <d v="2001-08-21T00:00:00"/>
    <n v="7"/>
    <d v="2002-08-20T00:00:00"/>
    <d v="2003-08-19T00:00:00"/>
    <m/>
    <m/>
    <m/>
    <m/>
    <m/>
    <s v="map cracking - minor"/>
    <s v="seal with HMWM per SS 846"/>
    <m/>
    <m/>
    <m/>
    <m/>
    <m/>
    <m/>
    <m/>
    <m/>
    <m/>
    <m/>
    <m/>
    <m/>
    <m/>
    <m/>
    <m/>
    <d v="2008-08-21T00:00:00"/>
    <s v="Expired"/>
  </r>
  <r>
    <x v="1"/>
    <n v="894"/>
    <n v="13974"/>
    <n v="256"/>
    <x v="5"/>
    <s v="2001-0256"/>
    <n v="4"/>
    <s v="MAH IR-76  00.86"/>
    <s v="HIGH PERFORMANCE CONCRETE, FOR BRIDGE DECK WITH WARRANTY, AS PER PLAN - "/>
    <d v="2003-12-08T00:00:00"/>
    <n v="7"/>
    <d v="2005-04-11T00:00:00"/>
    <d v="2006-08-21T00:00:00"/>
    <d v="2007-05-03T00:00:00"/>
    <m/>
    <m/>
    <m/>
    <m/>
    <m/>
    <m/>
    <s v="SFN 5002702    Lake Milton    SLM 00.91 L"/>
    <s v="SFN 5002737    Lake Milton    SLM 00.91 R"/>
    <m/>
    <m/>
    <m/>
    <m/>
    <m/>
    <m/>
    <m/>
    <m/>
    <m/>
    <m/>
    <m/>
    <m/>
    <s v="Ref 220, 255"/>
    <d v="2010-12-08T00:00:00"/>
    <s v="Expired"/>
  </r>
  <r>
    <x v="4"/>
    <n v="885"/>
    <n v="14005"/>
    <n v="22"/>
    <x v="5"/>
    <s v="2001-0022"/>
    <n v="6"/>
    <s v="FRA-IR70-013.22 "/>
    <s v="FIELD PAINTING OF EXISTING STEEL, FINISH COAT, WITH WARRANTY - "/>
    <d v="2001-07-31T00:00:00"/>
    <n v="5"/>
    <d v="2002-09-10T00:00:00"/>
    <m/>
    <m/>
    <s v="by c.o."/>
    <s v="see comments"/>
    <m/>
    <m/>
    <m/>
    <m/>
    <s v="2504413 L"/>
    <s v="2504448 R"/>
    <m/>
    <m/>
    <m/>
    <m/>
    <m/>
    <m/>
    <m/>
    <m/>
    <m/>
    <m/>
    <m/>
    <m/>
    <s v="being handled by chief legal office4/12/06-see e-mail in file      "/>
    <d v="2006-07-31T00:00:00"/>
    <s v="Expired"/>
  </r>
  <r>
    <x v="0"/>
    <n v="880"/>
    <n v="14016"/>
    <n v="517"/>
    <x v="5"/>
    <s v="2001-0517"/>
    <n v="3"/>
    <s v="WAY-IR71-000.28 "/>
    <s v="ASPHALT CONCRETE (7 YEAR WARRANTY) - "/>
    <d v="2002-11-22T00:00:00"/>
    <n v="7"/>
    <d v="2003-04-01T00:00:00"/>
    <d v="2005-04-21T00:00:00"/>
    <d v="2006-04-21T00:00:00"/>
    <m/>
    <m/>
    <m/>
    <m/>
    <m/>
    <m/>
    <m/>
    <m/>
    <m/>
    <m/>
    <m/>
    <m/>
    <m/>
    <m/>
    <m/>
    <m/>
    <m/>
    <m/>
    <m/>
    <m/>
    <m/>
    <d v="2009-11-22T00:00:00"/>
    <s v="Expired"/>
  </r>
  <r>
    <x v="1"/>
    <n v="894"/>
    <n v="14016"/>
    <n v="517"/>
    <x v="5"/>
    <s v="2001-0517"/>
    <n v="3"/>
    <s v="WAY-IR71-000.28 "/>
    <s v="HIGH PERFORMANCE CONCRETE, FOR BRIDGE DECK WITH WARRANTY, AS PER PLAN - "/>
    <d v="2002-11-22T00:00:00"/>
    <n v="7"/>
    <m/>
    <m/>
    <m/>
    <m/>
    <m/>
    <m/>
    <m/>
    <s v="Cracking / Flushing / Disintegration"/>
    <m/>
    <m/>
    <m/>
    <m/>
    <m/>
    <m/>
    <m/>
    <m/>
    <m/>
    <m/>
    <m/>
    <m/>
    <m/>
    <m/>
    <m/>
    <m/>
    <d v="2009-11-22T00:00:00"/>
    <s v="Expired"/>
  </r>
  <r>
    <x v="1"/>
    <n v="894"/>
    <n v="14017"/>
    <n v="48"/>
    <x v="0"/>
    <s v="2005-0048"/>
    <n v="3"/>
    <s v="WAY IR-0071 007.04 "/>
    <s v="HIGH PERFORMANCE CONCRETE, FOR BRIDGE DECK WITH WARRANTY, AS PER PLAN - "/>
    <d v="2006-12-05T00:00:00"/>
    <n v="7"/>
    <d v="2007-01-03T00:00:00"/>
    <m/>
    <m/>
    <m/>
    <m/>
    <m/>
    <m/>
    <s v="cracking"/>
    <s v="Deck sealing"/>
    <s v="MED-71-0342 L/R"/>
    <s v="MED-71-0437 L/R"/>
    <s v="MED-71-0539 L/R"/>
    <m/>
    <m/>
    <m/>
    <m/>
    <m/>
    <m/>
    <m/>
    <m/>
    <m/>
    <m/>
    <m/>
    <s v="Some cracking / piting"/>
    <d v="2013-12-05T00:00:00"/>
    <s v="Under Warranty"/>
  </r>
  <r>
    <x v="0"/>
    <n v="880"/>
    <n v="14018"/>
    <n v="343"/>
    <x v="0"/>
    <s v="2005-0343"/>
    <n v="3"/>
    <s v="MED-IR71-009.56 "/>
    <s v="ASPHALT CONCRETE (7 YEAR WARRANTY)                                                                                      "/>
    <s v="Status?"/>
    <n v="7"/>
    <m/>
    <m/>
    <m/>
    <m/>
    <m/>
    <m/>
    <m/>
    <m/>
    <m/>
    <m/>
    <m/>
    <m/>
    <m/>
    <m/>
    <m/>
    <m/>
    <m/>
    <m/>
    <m/>
    <m/>
    <m/>
    <m/>
    <m/>
    <m/>
    <s v=""/>
    <s v="TBD"/>
  </r>
  <r>
    <x v="1"/>
    <n v="894"/>
    <n v="14018"/>
    <n v="343"/>
    <x v="0"/>
    <s v="2005-0343"/>
    <n v="3"/>
    <s v="MED-IR71-009.56 "/>
    <s v="HIGH PERFORMANCE CONCRETE, FOR BRIDGE DECK WITH             WARRANTY, AS PER PLAN                                       "/>
    <s v="Assumed Expired"/>
    <n v="2"/>
    <m/>
    <m/>
    <m/>
    <m/>
    <m/>
    <m/>
    <m/>
    <m/>
    <m/>
    <m/>
    <m/>
    <m/>
    <m/>
    <m/>
    <m/>
    <m/>
    <m/>
    <m/>
    <m/>
    <m/>
    <m/>
    <m/>
    <m/>
    <m/>
    <s v=""/>
    <s v="Expired"/>
  </r>
  <r>
    <x v="1"/>
    <n v="894"/>
    <n v="14018"/>
    <n v="343"/>
    <x v="0"/>
    <s v="2005-0343"/>
    <n v="3"/>
    <s v="MED-IR71-009.56 "/>
    <s v="SPECIAL - HIGH PERFORMANCE CONCRETE, FOR BRIDGE DECK WITH   WARRANTY                                                    "/>
    <s v="Assumed Expired"/>
    <n v="2"/>
    <m/>
    <m/>
    <m/>
    <m/>
    <m/>
    <m/>
    <m/>
    <m/>
    <m/>
    <m/>
    <m/>
    <m/>
    <m/>
    <m/>
    <m/>
    <m/>
    <m/>
    <m/>
    <m/>
    <m/>
    <m/>
    <m/>
    <m/>
    <m/>
    <s v=""/>
    <s v="Expired"/>
  </r>
  <r>
    <x v="6"/>
    <n v="887"/>
    <n v="14524"/>
    <n v="150"/>
    <x v="2"/>
    <s v="2000-0150"/>
    <n v="10"/>
    <s v="NOB-SR78-09.185 "/>
    <s v="EDGE LINE, CENTER LINE (3 YEAR WARRANTY) - "/>
    <s v="Voided"/>
    <n v="3"/>
    <m/>
    <m/>
    <m/>
    <m/>
    <m/>
    <m/>
    <m/>
    <m/>
    <m/>
    <m/>
    <m/>
    <m/>
    <m/>
    <m/>
    <m/>
    <m/>
    <m/>
    <m/>
    <m/>
    <m/>
    <m/>
    <m/>
    <m/>
    <m/>
    <s v=""/>
    <s v="Expired"/>
  </r>
  <r>
    <x v="1"/>
    <n v="892"/>
    <n v="15278"/>
    <n v="500"/>
    <x v="0"/>
    <s v="2005-0500"/>
    <n v="8"/>
    <s v="GRE-SR 725-00.395"/>
    <s v="QC/QA CONCRETE FOR NEW BRIDGE DECKS WITH WARRANTY"/>
    <d v="2006-11-17T00:00:00"/>
    <n v="2"/>
    <m/>
    <m/>
    <m/>
    <m/>
    <m/>
    <m/>
    <m/>
    <m/>
    <m/>
    <s v="SFN 2902826"/>
    <m/>
    <m/>
    <m/>
    <m/>
    <m/>
    <m/>
    <m/>
    <m/>
    <m/>
    <m/>
    <m/>
    <m/>
    <m/>
    <m/>
    <d v="2008-11-17T00:00:00"/>
    <s v="Expired"/>
  </r>
  <r>
    <x v="0"/>
    <n v="880"/>
    <n v="15283"/>
    <n v="15"/>
    <x v="11"/>
    <s v="1998-0015"/>
    <n v="1"/>
    <s v="VAN-US30-06.618 "/>
    <s v="SPECIAL - ASPHALT CONCRETE, MISC.: - ASPHALT CONCRETE WITH WARRANTY"/>
    <d v="1998-12-10T00:00:00"/>
    <n v="5"/>
    <m/>
    <m/>
    <m/>
    <m/>
    <m/>
    <m/>
    <d v="2002-06-30T00:00:00"/>
    <m/>
    <m/>
    <m/>
    <m/>
    <m/>
    <m/>
    <m/>
    <m/>
    <m/>
    <m/>
    <m/>
    <m/>
    <m/>
    <m/>
    <m/>
    <m/>
    <m/>
    <d v="2003-12-10T00:00:00"/>
    <s v="Expired"/>
  </r>
  <r>
    <x v="4"/>
    <n v="885"/>
    <n v="15348"/>
    <n v="67"/>
    <x v="2"/>
    <s v="2000-0067"/>
    <n v="8"/>
    <s v="HAM-US22-013.30 "/>
    <s v="FIELD PAINTING OF EXISTING STEEL, FINISH COAT, WITH WARRANTY - "/>
    <d v="2000-12-13T00:00:00"/>
    <n v="5"/>
    <d v="2005-11-13T00:00:00"/>
    <m/>
    <m/>
    <m/>
    <m/>
    <m/>
    <m/>
    <m/>
    <m/>
    <s v="3100995, HAM-US22-013.30"/>
    <m/>
    <m/>
    <m/>
    <m/>
    <m/>
    <m/>
    <m/>
    <m/>
    <m/>
    <m/>
    <m/>
    <m/>
    <m/>
    <s v="Under review by CO"/>
    <d v="2005-12-13T00:00:00"/>
    <s v="Expired"/>
  </r>
  <r>
    <x v="4"/>
    <n v="885"/>
    <n v="15350"/>
    <n v="184"/>
    <x v="2"/>
    <s v="2000-0184"/>
    <n v="8"/>
    <s v="PRE-US127-003.76 "/>
    <s v="FIELD PAINTING OF EXISTING STEEL, FINISH COAT, WITH WARRANTY - "/>
    <d v="2000-10-25T00:00:00"/>
    <n v="5"/>
    <d v="2005-09-25T00:00:00"/>
    <m/>
    <m/>
    <m/>
    <m/>
    <m/>
    <m/>
    <m/>
    <m/>
    <s v="6802370, PRE-US127-003.76"/>
    <m/>
    <m/>
    <m/>
    <m/>
    <m/>
    <m/>
    <m/>
    <m/>
    <m/>
    <m/>
    <m/>
    <m/>
    <m/>
    <s v="Under review by CO"/>
    <d v="2005-10-25T00:00:00"/>
    <s v="Expired"/>
  </r>
  <r>
    <x v="1"/>
    <n v="894"/>
    <n v="15438"/>
    <n v="446"/>
    <x v="5"/>
    <s v="2001-0446"/>
    <n v="9"/>
    <s v="JAC-SR32-27.631 "/>
    <s v="HIGH PERFORMANCE CONCRETE, FOR BRIDGE DECK WITH WARRANTY - "/>
    <d v="2006-04-24T00:00:00"/>
    <n v="7"/>
    <d v="2007-04-27T00:00:00"/>
    <m/>
    <m/>
    <m/>
    <m/>
    <m/>
    <m/>
    <m/>
    <s v="None"/>
    <s v="Jack-32-16.58"/>
    <m/>
    <m/>
    <m/>
    <m/>
    <m/>
    <m/>
    <m/>
    <m/>
    <m/>
    <m/>
    <m/>
    <m/>
    <m/>
    <s v="DRT results okay."/>
    <d v="2013-04-24T00:00:00"/>
    <s v="Under Warranty"/>
  </r>
  <r>
    <x v="1"/>
    <n v="894"/>
    <n v="15438"/>
    <n v="446"/>
    <x v="5"/>
    <s v="2001-0446"/>
    <n v="9"/>
    <s v="JAC-SR32-27.631 "/>
    <s v="HIGH PERFORMANCE CONCRETE, FOR BRIDGE DECK WITH WARRANTY - "/>
    <d v="2004-08-02T00:00:00"/>
    <n v="7"/>
    <d v="2005-11-22T00:00:00"/>
    <m/>
    <m/>
    <m/>
    <m/>
    <m/>
    <d v="2011-07-06T00:00:00"/>
    <s v="Minor Cracking"/>
    <s v="HMWM seal"/>
    <s v="JAC-32-1712/L"/>
    <m/>
    <m/>
    <m/>
    <m/>
    <m/>
    <m/>
    <m/>
    <m/>
    <m/>
    <m/>
    <m/>
    <m/>
    <m/>
    <s v="(7/6/2011) Found no spalling or scaling of the bridge deck overlay which represents the top of the deck. It was noted that the minor cracking obsevred at the previous review was not sealed as suggested."/>
    <d v="2011-08-02T00:00:00"/>
    <s v="Expired"/>
  </r>
  <r>
    <x v="0"/>
    <n v="1059"/>
    <n v="15659"/>
    <n v="117"/>
    <x v="3"/>
    <s v="2003-0117"/>
    <n v="1"/>
    <s v="PAU-US30-000.00 "/>
    <s v="ASPHALT CONCRETE SURFACE COURSE, 12.5MM, TYPE A (446) WITHSUPPLEMENT 1059 WARRANTY - "/>
    <d v="2003-08-21T00:00:00"/>
    <n v="3"/>
    <d v="2004-04-18T00:00:00"/>
    <d v="2006-04-04T00:00:00"/>
    <m/>
    <m/>
    <m/>
    <m/>
    <m/>
    <m/>
    <m/>
    <m/>
    <m/>
    <m/>
    <m/>
    <m/>
    <m/>
    <m/>
    <m/>
    <m/>
    <m/>
    <m/>
    <m/>
    <m/>
    <m/>
    <m/>
    <d v="2006-08-21T00:00:00"/>
    <s v="Expired"/>
  </r>
  <r>
    <x v="0"/>
    <n v="880"/>
    <n v="15866"/>
    <n v="219"/>
    <x v="7"/>
    <s v="1997-0219"/>
    <n v="1"/>
    <s v="VAN-US30-25.971 "/>
    <s v="SPECIAL - ASPHALT CONCRETE MISC.: - ASPHALT CONCRETE WITH WARRANTY"/>
    <d v="1997-11-18T00:00:00"/>
    <n v="5"/>
    <m/>
    <m/>
    <m/>
    <m/>
    <m/>
    <m/>
    <s v=" "/>
    <m/>
    <m/>
    <m/>
    <m/>
    <m/>
    <m/>
    <m/>
    <m/>
    <m/>
    <m/>
    <m/>
    <m/>
    <m/>
    <m/>
    <m/>
    <m/>
    <s v="Technical services review"/>
    <d v="2002-11-18T00:00:00"/>
    <s v="Expired"/>
  </r>
  <r>
    <x v="0"/>
    <n v="880"/>
    <n v="15926"/>
    <n v="120"/>
    <x v="7"/>
    <s v="1997-0120"/>
    <n v="10"/>
    <s v="MOE-SR7-34.129 "/>
    <s v="SPECIAL - ASPHALT CONCRETE MISC.: - ASPHALT CONCRETE WITH WARRANTY"/>
    <d v="1998-04-29T00:00:00"/>
    <n v="5"/>
    <s v="By Central Office"/>
    <m/>
    <m/>
    <m/>
    <m/>
    <m/>
    <m/>
    <m/>
    <m/>
    <m/>
    <m/>
    <m/>
    <m/>
    <m/>
    <m/>
    <m/>
    <m/>
    <m/>
    <m/>
    <m/>
    <m/>
    <m/>
    <m/>
    <m/>
    <d v="2003-04-29T00:00:00"/>
    <s v="Expired"/>
  </r>
  <r>
    <x v="4"/>
    <n v="885"/>
    <n v="15936"/>
    <n v="511"/>
    <x v="2"/>
    <s v="2000-0511"/>
    <n v="11"/>
    <s v="HAS-US22-017.48 "/>
    <s v="FIELD PAINTING OF EXISTING STEEL, FINISH COAT, WITH WARRANTY - "/>
    <d v="2001-12-19T00:00:00"/>
    <n v="5"/>
    <d v="2002-12-18T00:00:00"/>
    <m/>
    <m/>
    <m/>
    <m/>
    <m/>
    <m/>
    <s v="none"/>
    <m/>
    <s v="HAS-US22-017.49L"/>
    <s v="HAS-US22-017.49R"/>
    <s v="HAS-US22-017.53L"/>
    <s v="HAS-US22-017.53R"/>
    <m/>
    <m/>
    <m/>
    <m/>
    <m/>
    <m/>
    <m/>
    <m/>
    <m/>
    <m/>
    <s v="Under review by CO"/>
    <d v="2006-12-19T00:00:00"/>
    <s v="Expired"/>
  </r>
  <r>
    <x v="1"/>
    <n v="894"/>
    <n v="15936"/>
    <n v="511"/>
    <x v="2"/>
    <s v="2000-0511"/>
    <n v="11"/>
    <s v="HAS-US22-017.48 "/>
    <s v="HIGH PERFORMANCE CONCRETE, FOR BRIDGE DECK WITH WARRANTY - "/>
    <d v="2001-12-19T00:00:00"/>
    <n v="7"/>
    <d v="2002-12-18T00:00:00"/>
    <d v="2003-12-22T00:00:00"/>
    <m/>
    <m/>
    <m/>
    <m/>
    <m/>
    <s v="none"/>
    <m/>
    <m/>
    <m/>
    <m/>
    <m/>
    <m/>
    <m/>
    <m/>
    <m/>
    <m/>
    <m/>
    <m/>
    <m/>
    <m/>
    <m/>
    <m/>
    <d v="2008-12-19T00:00:00"/>
    <s v="Expired"/>
  </r>
  <r>
    <x v="1"/>
    <n v="893"/>
    <n v="15992"/>
    <n v="119"/>
    <x v="2"/>
    <s v="2000-0119"/>
    <n v="1"/>
    <s v="WYA-SR37-14.806 "/>
    <s v="CLASS S CONCRETE, FOR BRIDGE DECK WITH WARRANTY - "/>
    <d v="2000-07-14T00:00:00"/>
    <n v="7"/>
    <d v="2001-05-08T00:00:00"/>
    <d v="2001-05-08T00:00:00"/>
    <d v="2006-04-05T00:00:00"/>
    <m/>
    <m/>
    <m/>
    <d v="2007-05-08T00:00:00"/>
    <m/>
    <m/>
    <m/>
    <m/>
    <m/>
    <m/>
    <m/>
    <m/>
    <m/>
    <m/>
    <m/>
    <m/>
    <m/>
    <m/>
    <m/>
    <m/>
    <s v="Warranty released."/>
    <d v="2007-07-14T00:00:00"/>
    <s v="Expired"/>
  </r>
  <r>
    <x v="4"/>
    <n v="885"/>
    <n v="15992"/>
    <n v="119"/>
    <x v="2"/>
    <s v="2000-0119"/>
    <n v="1"/>
    <s v="WYA-SR37-14.806 "/>
    <s v="FIELD PAINTING OF EXISTING STEEL, FINISH COAT, WITH WARRANTY - "/>
    <d v="2000-07-14T00:00:00"/>
    <n v="5"/>
    <d v="2001-05-08T00:00:00"/>
    <d v="2001-05-13T00:00:00"/>
    <m/>
    <m/>
    <m/>
    <m/>
    <m/>
    <m/>
    <m/>
    <m/>
    <m/>
    <m/>
    <m/>
    <m/>
    <m/>
    <m/>
    <m/>
    <m/>
    <m/>
    <m/>
    <m/>
    <m/>
    <m/>
    <m/>
    <d v="2005-07-14T00:00:00"/>
    <s v="Expired"/>
  </r>
  <r>
    <x v="0"/>
    <n v="880"/>
    <n v="16044"/>
    <n v="172"/>
    <x v="2"/>
    <s v="2000-0172"/>
    <n v="1"/>
    <s v="ALL-US30-013.27 "/>
    <s v="ASPHALT CONCRETE (5 YEAR WARRANTY) - "/>
    <d v="2000-11-28T00:00:00"/>
    <n v="5"/>
    <d v="2001-04-23T00:00:00"/>
    <d v="2002-05-20T00:00:00"/>
    <d v="2003-04-17T00:00:00"/>
    <d v="2004-04-18T00:00:00"/>
    <m/>
    <m/>
    <d v="2005-08-30T00:00:00"/>
    <m/>
    <s v="Some work to be performed prior to 8/30/2005"/>
    <m/>
    <m/>
    <m/>
    <m/>
    <m/>
    <m/>
    <m/>
    <m/>
    <m/>
    <m/>
    <m/>
    <m/>
    <m/>
    <m/>
    <m/>
    <d v="2005-11-28T00:00:00"/>
    <s v="Expired"/>
  </r>
  <r>
    <x v="1"/>
    <n v="892"/>
    <n v="16054"/>
    <n v="277"/>
    <x v="12"/>
    <s v="2007-0277"/>
    <n v="3"/>
    <s v="LOR-SR301-40.673 "/>
    <s v="QC/QA CONCRETE, CLASS QSC2, SUPERSTRUCTURE (DECK) WITH      WARRANTY, AS PER PLAN                                       "/>
    <s v="Assumed Expired"/>
    <n v="2"/>
    <m/>
    <m/>
    <m/>
    <m/>
    <m/>
    <m/>
    <m/>
    <m/>
    <m/>
    <m/>
    <m/>
    <m/>
    <m/>
    <m/>
    <m/>
    <m/>
    <m/>
    <m/>
    <m/>
    <m/>
    <m/>
    <m/>
    <m/>
    <m/>
    <s v=""/>
    <s v="Expired"/>
  </r>
  <r>
    <x v="0"/>
    <n v="880"/>
    <n v="16055"/>
    <n v="39"/>
    <x v="5"/>
    <s v="2001-0039"/>
    <n v="1"/>
    <s v="VAN-US30-021.18 "/>
    <s v="ASPHALT CONCRETE (5 YEAR WARRANTY) - (T=16-1/4&quot;)"/>
    <d v="2002-06-07T00:00:00"/>
    <n v="5"/>
    <d v="2003-05-21T00:00:00"/>
    <d v="2003-04-18T00:00:00"/>
    <d v="2006-04-04T00:00:00"/>
    <m/>
    <m/>
    <m/>
    <m/>
    <m/>
    <m/>
    <m/>
    <m/>
    <m/>
    <m/>
    <m/>
    <m/>
    <m/>
    <m/>
    <m/>
    <m/>
    <m/>
    <m/>
    <m/>
    <m/>
    <m/>
    <d v="2007-06-07T00:00:00"/>
    <s v="Expired"/>
  </r>
  <r>
    <x v="0"/>
    <n v="880"/>
    <n v="16055"/>
    <n v="39"/>
    <x v="5"/>
    <s v="2001-0039"/>
    <n v="1"/>
    <s v="VAN-US30-021.18 "/>
    <s v="ASPHALT CONCRETE (5 YEAR WARRANTY) - (T=3-1/2&quot;)"/>
    <d v="2002-06-07T00:00:00"/>
    <n v="5"/>
    <d v="2002-05-21T00:00:00"/>
    <d v="2003-04-18T00:00:00"/>
    <d v="2004-04-18T00:00:00"/>
    <d v="2006-04-04T00:00:00"/>
    <m/>
    <m/>
    <m/>
    <m/>
    <m/>
    <m/>
    <m/>
    <m/>
    <m/>
    <m/>
    <m/>
    <m/>
    <m/>
    <m/>
    <m/>
    <m/>
    <m/>
    <m/>
    <m/>
    <m/>
    <d v="2007-06-07T00:00:00"/>
    <s v="Expired"/>
  </r>
  <r>
    <x v="0"/>
    <n v="1059"/>
    <n v="16073"/>
    <n v="569"/>
    <x v="3"/>
    <s v="2003-0569"/>
    <n v="1"/>
    <s v="WYA US-23 010.24"/>
    <s v="ASPHALT CONCRETE SURFACE COURSE, 12.5MM, TYPE A (446) WITH WARRANTY"/>
    <d v="2004-12-20T00:00:00"/>
    <n v="3"/>
    <d v="2005-04-19T00:00:00"/>
    <d v="2006-04-12T00:00:00"/>
    <m/>
    <m/>
    <m/>
    <m/>
    <d v="2007-04-12T00:00:00"/>
    <m/>
    <m/>
    <m/>
    <m/>
    <m/>
    <m/>
    <m/>
    <m/>
    <m/>
    <m/>
    <m/>
    <m/>
    <m/>
    <m/>
    <m/>
    <m/>
    <s v="Warranty released."/>
    <d v="2007-12-20T00:00:00"/>
    <s v="Expired"/>
  </r>
  <r>
    <x v="0"/>
    <n v="1059"/>
    <n v="16074"/>
    <n v="44"/>
    <x v="2"/>
    <s v="2000-0044"/>
    <n v="1"/>
    <s v="Han/Wya USR 68/23/SR15"/>
    <s v="ASPHALT CONCRETE COURSE WITHSUPPLEMENT 1059 WARRANTY - "/>
    <d v="2000-08-14T00:00:00"/>
    <n v="3"/>
    <d v="2001-04-25T00:00:00"/>
    <d v="2002-05-17T00:00:00"/>
    <m/>
    <m/>
    <m/>
    <m/>
    <m/>
    <s v="Disintegrated Area "/>
    <s v="Seal longitudinal center joint for raveling"/>
    <m/>
    <m/>
    <m/>
    <m/>
    <m/>
    <m/>
    <m/>
    <m/>
    <m/>
    <m/>
    <m/>
    <m/>
    <m/>
    <m/>
    <m/>
    <d v="2003-08-14T00:00:00"/>
    <s v="Expired"/>
  </r>
  <r>
    <x v="4"/>
    <n v="885"/>
    <n v="16105"/>
    <n v="533"/>
    <x v="2"/>
    <s v="2000-0533"/>
    <n v="5"/>
    <s v="LIC-SR661-000.24 "/>
    <s v="FIELD PAINTING OF EXISTING STEEL, FINISH COAT, WITH WARRANTY - "/>
    <d v="2002-10-31T00:00:00"/>
    <n v="5"/>
    <m/>
    <m/>
    <m/>
    <m/>
    <m/>
    <m/>
    <d v="2007-09-30T00:00:00"/>
    <m/>
    <m/>
    <s v="LIC-SR661-000.28"/>
    <m/>
    <m/>
    <m/>
    <m/>
    <m/>
    <m/>
    <m/>
    <m/>
    <m/>
    <m/>
    <m/>
    <m/>
    <m/>
    <s v="Under review by CO"/>
    <d v="2007-10-31T00:00:00"/>
    <s v="Expired"/>
  </r>
  <r>
    <x v="1"/>
    <n v="894"/>
    <n v="16105"/>
    <n v="533"/>
    <x v="2"/>
    <s v="2000-0533"/>
    <n v="5"/>
    <s v="LIC-SR661-000.24 "/>
    <s v="HIGH PERFORMANCE CONCRETE, FOR BRIDGE DECK WITH WARRANTY - , MIX 4"/>
    <d v="2001-12-07T00:00:00"/>
    <n v="7"/>
    <d v="2003-10-31T00:00:00"/>
    <d v="2006-01-19T00:00:00"/>
    <m/>
    <m/>
    <m/>
    <m/>
    <m/>
    <m/>
    <m/>
    <s v="LIC-661-0024"/>
    <m/>
    <m/>
    <m/>
    <m/>
    <m/>
    <m/>
    <m/>
    <m/>
    <m/>
    <m/>
    <m/>
    <m/>
    <m/>
    <s v="No distress to date"/>
    <d v="2008-12-07T00:00:00"/>
    <s v="Expired"/>
  </r>
  <r>
    <x v="0"/>
    <n v="880"/>
    <n v="16281"/>
    <n v="141"/>
    <x v="5"/>
    <s v="2001-0141"/>
    <n v="3"/>
    <s v="ERI-US250-08.763 "/>
    <s v="ASPHALT CONCRETE (7 YEAR WARRANTY) - "/>
    <d v="2002-10-31T00:00:00"/>
    <n v="7"/>
    <d v="2003-04-01T00:00:00"/>
    <d v="2005-04-18T00:00:00"/>
    <d v="2006-04-19T00:00:00"/>
    <m/>
    <m/>
    <m/>
    <m/>
    <s v="Disintegration "/>
    <m/>
    <m/>
    <m/>
    <m/>
    <m/>
    <m/>
    <m/>
    <m/>
    <m/>
    <m/>
    <m/>
    <m/>
    <m/>
    <m/>
    <m/>
    <m/>
    <d v="2009-10-31T00:00:00"/>
    <s v="Expired"/>
  </r>
  <r>
    <x v="0"/>
    <n v="880"/>
    <n v="16282"/>
    <n v="509"/>
    <x v="1"/>
    <s v="2002-0509"/>
    <n v="3"/>
    <s v="CRA-US30-15.865 "/>
    <s v="ASPHALT CONCRETE (7 YEAR WARRANTY) - "/>
    <d v="2006-03-15T00:00:00"/>
    <n v="7"/>
    <d v="2006-04-17T00:00:00"/>
    <m/>
    <m/>
    <m/>
    <m/>
    <m/>
    <m/>
    <m/>
    <m/>
    <m/>
    <m/>
    <m/>
    <m/>
    <m/>
    <m/>
    <m/>
    <m/>
    <m/>
    <m/>
    <m/>
    <m/>
    <m/>
    <m/>
    <m/>
    <d v="2013-03-15T00:00:00"/>
    <s v="Under Warranty"/>
  </r>
  <r>
    <x v="1"/>
    <n v="894"/>
    <n v="16282"/>
    <n v="509"/>
    <x v="1"/>
    <s v="2002-0509"/>
    <n v="3"/>
    <s v="CRA-US30-15.865 "/>
    <s v="HIGH PERFORMANCE CONCRETE, FOR BRIDGE DECK WITH WARRANTY, AS PER PLAN - "/>
    <d v="2006-03-15T00:00:00"/>
    <n v="7"/>
    <d v="2006-06-19T00:00:00"/>
    <m/>
    <m/>
    <m/>
    <m/>
    <m/>
    <m/>
    <s v="Minor Cracking"/>
    <s v="HMWM sealing"/>
    <m/>
    <m/>
    <m/>
    <m/>
    <m/>
    <m/>
    <m/>
    <m/>
    <m/>
    <m/>
    <m/>
    <m/>
    <m/>
    <m/>
    <m/>
    <d v="2013-03-15T00:00:00"/>
    <s v="Under Warranty"/>
  </r>
  <r>
    <x v="0"/>
    <n v="880"/>
    <n v="16283"/>
    <n v="36"/>
    <x v="1"/>
    <s v="2002-0036"/>
    <n v="3"/>
    <s v="CRA-US30-24.000 "/>
    <s v="ASPHALT CONCRETE (7 YEAR WARRANTY) - "/>
    <s v="Status?"/>
    <n v="7"/>
    <m/>
    <m/>
    <m/>
    <m/>
    <m/>
    <m/>
    <m/>
    <m/>
    <m/>
    <m/>
    <m/>
    <m/>
    <m/>
    <m/>
    <m/>
    <m/>
    <m/>
    <m/>
    <m/>
    <m/>
    <m/>
    <m/>
    <m/>
    <m/>
    <s v=""/>
    <s v="TBD"/>
  </r>
  <r>
    <x v="1"/>
    <n v="894"/>
    <n v="16283"/>
    <n v="36"/>
    <x v="1"/>
    <s v="2002-0036"/>
    <n v="3"/>
    <s v="CRA-US30-24.000 "/>
    <s v="HIGH PERFORMANCE CONCRETE, FOR BRIDGE DECK WITH WARRANTY, AS PER PLAN - "/>
    <s v="Status?"/>
    <n v="7"/>
    <m/>
    <m/>
    <m/>
    <m/>
    <m/>
    <m/>
    <m/>
    <m/>
    <m/>
    <m/>
    <m/>
    <m/>
    <m/>
    <m/>
    <m/>
    <m/>
    <m/>
    <m/>
    <m/>
    <m/>
    <m/>
    <m/>
    <m/>
    <m/>
    <s v=""/>
    <s v="TBD"/>
  </r>
  <r>
    <x v="0"/>
    <n v="880"/>
    <n v="16284"/>
    <n v="33"/>
    <x v="1"/>
    <s v="2002-0033"/>
    <n v="3"/>
    <s v="CRA-US30-33.500 "/>
    <s v="ASPHALT CONCRETE (7 YEAR WARRANTY) - "/>
    <d v="2006-02-03T00:00:00"/>
    <n v="7"/>
    <d v="2006-04-17T00:00:00"/>
    <m/>
    <m/>
    <m/>
    <m/>
    <m/>
    <m/>
    <m/>
    <m/>
    <m/>
    <m/>
    <m/>
    <m/>
    <m/>
    <m/>
    <m/>
    <m/>
    <m/>
    <m/>
    <m/>
    <m/>
    <m/>
    <m/>
    <m/>
    <d v="2013-02-03T00:00:00"/>
    <s v="Under Warranty"/>
  </r>
  <r>
    <x v="1"/>
    <n v="894"/>
    <n v="16284"/>
    <n v="33"/>
    <x v="1"/>
    <s v="2002-0033"/>
    <n v="3"/>
    <s v="CRA-US30-33.500 "/>
    <s v="HIGH PERFORMANCE CONCRETE, FOR BRIDGE DECK WITH WARRANTY, AS PER PLAN - "/>
    <s v="Status?"/>
    <n v="7"/>
    <m/>
    <m/>
    <m/>
    <m/>
    <m/>
    <m/>
    <m/>
    <m/>
    <m/>
    <m/>
    <m/>
    <m/>
    <m/>
    <m/>
    <m/>
    <m/>
    <m/>
    <m/>
    <m/>
    <m/>
    <m/>
    <m/>
    <m/>
    <m/>
    <s v=""/>
    <s v="TBD"/>
  </r>
  <r>
    <x v="0"/>
    <n v="880"/>
    <n v="16293"/>
    <n v="136"/>
    <x v="5"/>
    <s v="2001-0136"/>
    <n v="5"/>
    <s v="FAI-US33-007.31 "/>
    <s v="ASPHALT CONCRETE (7 YEAR WARRANTY) - "/>
    <d v="2003-11-14T00:00:00"/>
    <n v="7"/>
    <d v="2006-03-30T00:00:00"/>
    <d v="2007-04-19T00:00:00"/>
    <d v="2009-04-23T00:00:00"/>
    <m/>
    <m/>
    <m/>
    <m/>
    <s v="Minor Cracking"/>
    <m/>
    <m/>
    <m/>
    <m/>
    <m/>
    <m/>
    <m/>
    <m/>
    <m/>
    <m/>
    <m/>
    <m/>
    <m/>
    <m/>
    <m/>
    <s v="Contractor applied crack sealing"/>
    <d v="2010-11-14T00:00:00"/>
    <s v="Expired"/>
  </r>
  <r>
    <x v="1"/>
    <n v="893"/>
    <n v="16293"/>
    <n v="136"/>
    <x v="5"/>
    <s v="2001-0136"/>
    <n v="5"/>
    <s v="FAI-US33-007.31 "/>
    <s v="CLASS S CONCRETE, FOR BRIDGE DECK WITH WARRANTY, AS PER PLAN - "/>
    <d v="2003-11-14T00:00:00"/>
    <n v="7"/>
    <d v="2006-01-13T00:00:00"/>
    <m/>
    <m/>
    <m/>
    <m/>
    <m/>
    <m/>
    <m/>
    <m/>
    <s v="FAI-33-0808L"/>
    <s v="FAI-33-0808R"/>
    <s v="FAI-33-0826L"/>
    <s v="FAI-33-0826R"/>
    <s v="FAI-33-0994L"/>
    <s v="FAI-33-0994R"/>
    <s v="FAI-33-1076L"/>
    <s v="FAI-33-1076R"/>
    <s v="FAI-33-1105L"/>
    <s v="FAI-33-1105R"/>
    <m/>
    <m/>
    <m/>
    <m/>
    <s v="No distress to date"/>
    <d v="2010-11-14T00:00:00"/>
    <s v="Expired"/>
  </r>
  <r>
    <x v="0"/>
    <n v="880"/>
    <n v="16294"/>
    <n v="110"/>
    <x v="1"/>
    <s v="2002-0110"/>
    <n v="5"/>
    <s v="FAI-US33-013.25 "/>
    <s v="ASPHALT CONCRETE (7 YEAR WARRANTY) - , 11.25&quot;"/>
    <d v="2004-11-22T00:00:00"/>
    <n v="7"/>
    <d v="2006-03-30T00:00:00"/>
    <d v="2007-04-19T00:00:00"/>
    <d v="2008-04-24T00:00:00"/>
    <d v="2009-04-23T00:00:00"/>
    <m/>
    <d v="2011-04-13T00:00:00"/>
    <m/>
    <s v="Minor cracking, Flushing"/>
    <m/>
    <m/>
    <m/>
    <m/>
    <m/>
    <m/>
    <m/>
    <m/>
    <m/>
    <m/>
    <m/>
    <m/>
    <m/>
    <m/>
    <m/>
    <s v="Initial flushing at Eastbound 15.40-15.50 (passing lane); Eastbound 15.70-16.00 (passing and driving lanes); Eastbound 16.20-16.30 (driving lane) (4/13/11): Flushing at 15.40-16.30 passing and driving lanes."/>
    <d v="2011-11-22T00:00:00"/>
    <s v="Expired"/>
  </r>
  <r>
    <x v="1"/>
    <n v="894"/>
    <n v="16294"/>
    <n v="110"/>
    <x v="1"/>
    <s v="2002-0110"/>
    <n v="5"/>
    <s v="FAI-US33-013.25 "/>
    <s v="HIGH PERFORMANCE CONCRETE, FOR BRIDGE DECK WITH WARRANTY - "/>
    <d v="2004-11-22T00:00:00"/>
    <n v="7"/>
    <d v="2006-01-13T00:00:00"/>
    <d v="2007-04-19T00:00:00"/>
    <m/>
    <m/>
    <m/>
    <m/>
    <m/>
    <m/>
    <m/>
    <s v="FAI-33-1417L"/>
    <s v="FAI-33-1417R"/>
    <m/>
    <m/>
    <m/>
    <m/>
    <m/>
    <m/>
    <m/>
    <m/>
    <m/>
    <m/>
    <m/>
    <m/>
    <s v="No distress to date"/>
    <d v="2011-11-22T00:00:00"/>
    <s v="Expired"/>
  </r>
  <r>
    <x v="0"/>
    <n v="880"/>
    <n v="16295"/>
    <n v="446"/>
    <x v="1"/>
    <s v="2002-0446"/>
    <n v="5"/>
    <s v="FAI-US33-017.44 "/>
    <s v="ASPHALT CONCRETE (7 YEAR WARRANTY) - "/>
    <d v="2005-04-07T00:00:00"/>
    <n v="7"/>
    <d v="2006-03-30T00:00:00"/>
    <d v="2007-04-19T00:00:00"/>
    <d v="2008-04-24T00:00:00"/>
    <d v="2009-04-23T00:00:00"/>
    <m/>
    <d v="2011-04-13T00:00:00"/>
    <m/>
    <s v="none"/>
    <s v="None"/>
    <m/>
    <m/>
    <m/>
    <m/>
    <m/>
    <m/>
    <m/>
    <m/>
    <m/>
    <m/>
    <m/>
    <m/>
    <m/>
    <m/>
    <s v="Some contractor  applied crack sealing"/>
    <d v="2012-04-07T00:00:00"/>
    <s v="Expired"/>
  </r>
  <r>
    <x v="0"/>
    <n v="880"/>
    <n v="16299"/>
    <n v="136"/>
    <x v="2"/>
    <s v="2000-0136"/>
    <n v="5"/>
    <s v="MUS-SR16-007.16 "/>
    <s v="ASPHALT CONCRETE (7 YEAR WARRANTY) - "/>
    <d v="2002-11-13T00:00:00"/>
    <n v="7"/>
    <d v="2006-04-12T00:00:00"/>
    <d v="2007-04-27T00:00:00"/>
    <d v="2008-04-24T00:00:00"/>
    <d v="2009-04-23T00:00:00"/>
    <m/>
    <m/>
    <m/>
    <s v="Minor distress"/>
    <s v="Some cracking"/>
    <m/>
    <m/>
    <m/>
    <m/>
    <m/>
    <m/>
    <m/>
    <m/>
    <m/>
    <m/>
    <m/>
    <m/>
    <m/>
    <m/>
    <s v="Flushing at Eastbound 8.10-8.20 (driving and passing lane); Eastbound 10.0-10.10 (passing lane); Eastbound 10.30-10.40; Eastbound 10.70-10.80 (passing lane)."/>
    <d v="2009-11-13T00:00:00"/>
    <s v="Expired"/>
  </r>
  <r>
    <x v="1"/>
    <n v="893"/>
    <n v="16299"/>
    <n v="136"/>
    <x v="2"/>
    <s v="2000-0136"/>
    <n v="5"/>
    <s v="MUS-SR16-007.16 "/>
    <s v="CLASS S CONCRETE, FOR BRIDGE DECK WITH WARRANTY - "/>
    <d v="2002-08-28T00:00:00"/>
    <n v="7"/>
    <d v="2006-01-17T00:00:00"/>
    <m/>
    <m/>
    <m/>
    <m/>
    <m/>
    <m/>
    <m/>
    <m/>
    <s v="MUS-16-0770L"/>
    <s v="MUS-16-0770R"/>
    <s v="MUS-16-0989L"/>
    <s v="MUS-16-0989R"/>
    <s v="MUS-16-1020L"/>
    <s v="MUS-16-1020R"/>
    <m/>
    <m/>
    <m/>
    <m/>
    <m/>
    <m/>
    <m/>
    <m/>
    <s v="No distress to date"/>
    <d v="2009-08-28T00:00:00"/>
    <s v="Expired"/>
  </r>
  <r>
    <x v="0"/>
    <n v="880"/>
    <n v="16367"/>
    <n v="454"/>
    <x v="5"/>
    <s v="2001-0454"/>
    <n v="4"/>
    <s v="STA-IR77-17.61 "/>
    <s v="ASPHALT CONCRETE (7 YEAR WARRANTY) - "/>
    <d v="2003-10-07T00:00:00"/>
    <n v="7"/>
    <d v="2006-08-16T00:00:00"/>
    <d v="2007-04-30T00:00:00"/>
    <m/>
    <m/>
    <m/>
    <m/>
    <m/>
    <m/>
    <m/>
    <m/>
    <m/>
    <m/>
    <m/>
    <m/>
    <m/>
    <m/>
    <m/>
    <m/>
    <m/>
    <m/>
    <m/>
    <m/>
    <m/>
    <s v="Mainline pavement warranty from Station 440+06 to Station 73+86 Rt., I-77started on October 18, 2002; Mainline pavement warranty from Station 440+06 to Station 73+86 Lt.                  I-77started on October 7, 2003    Ref 124"/>
    <d v="2010-10-07T00:00:00"/>
    <s v="Expired"/>
  </r>
  <r>
    <x v="1"/>
    <n v="894"/>
    <n v="16367"/>
    <n v="454"/>
    <x v="5"/>
    <s v="2001-0454"/>
    <n v="4"/>
    <s v="STA-IR77-17.61 "/>
    <s v="HIGH PERFORMANCE CONCRETE, FOR BRIDGE DECK WITH WARRANTY, AS PER PLAN - "/>
    <d v="2003-11-05T00:00:00"/>
    <n v="7"/>
    <d v="2006-08-16T00:00:00"/>
    <d v="2007-04-30T00:00:00"/>
    <m/>
    <m/>
    <m/>
    <m/>
    <m/>
    <m/>
    <m/>
    <s v="SFN 7604718      STA-77-1725     Warr Dat 8-16-02"/>
    <s v="SFN  7604807 STA-77-18.53R  Warr Dat  11/5/03"/>
    <s v="SFN  7604777 STA-77-18.53L  Warr Dat  10/7/03"/>
    <s v="SFN 7702108   SUM IR-77 00.54  Warr Dat  11/5/03"/>
    <m/>
    <m/>
    <m/>
    <m/>
    <m/>
    <m/>
    <m/>
    <m/>
    <m/>
    <m/>
    <s v="Varies; See Individual Structure info    Refs 278, 306, 332, 369"/>
    <d v="2010-11-05T00:00:00"/>
    <s v="Expired"/>
  </r>
  <r>
    <x v="0"/>
    <n v="880"/>
    <n v="16372"/>
    <n v="582"/>
    <x v="9"/>
    <s v="2004-0582"/>
    <n v="4"/>
    <s v="SUM IR 77  1.40"/>
    <s v="ASPHALT CONCRETE (7 YEAR WARRANTY) - "/>
    <d v="2006-09-29T00:00:00"/>
    <n v="7"/>
    <m/>
    <m/>
    <m/>
    <m/>
    <m/>
    <d v="2012-04-12T00:00:00"/>
    <m/>
    <s v="Cracking - Longitudinal Joints_x000a_Disintegrated Areas - Various Locations"/>
    <m/>
    <m/>
    <m/>
    <m/>
    <m/>
    <m/>
    <m/>
    <m/>
    <m/>
    <m/>
    <m/>
    <m/>
    <m/>
    <m/>
    <m/>
    <s v="Ref  110"/>
    <d v="2013-09-29T00:00:00"/>
    <s v="Under Warranty"/>
  </r>
  <r>
    <x v="1"/>
    <n v="894"/>
    <n v="16372"/>
    <n v="582"/>
    <x v="9"/>
    <s v="2004-0582"/>
    <n v="4"/>
    <s v="SUM IR 77  1.40"/>
    <s v="HIGH PERFORMANCE CONCRETE, FOR BRIDGE DECK WITH WARRANTY, AS PER PLAN - "/>
    <d v="2006-10-11T00:00:00"/>
    <n v="7"/>
    <m/>
    <m/>
    <m/>
    <m/>
    <m/>
    <d v="2012-04-12T00:00:00"/>
    <m/>
    <s v="Minor Spalling - 0159NB Driving Lane"/>
    <m/>
    <s v="SFN  7702221  _x000a_SUM-77-0284    Warr Date 5-15-06"/>
    <s v="SFN  7702132  _x000a_SUM-77-0157 Lt   Warr Date 9-29-06"/>
    <s v="SFN  7702167  _x000a_SUM-77-0157 Rt   Warr Date 10-11-06"/>
    <m/>
    <m/>
    <m/>
    <m/>
    <m/>
    <m/>
    <m/>
    <m/>
    <m/>
    <m/>
    <m/>
    <s v="Ref nos. 226, 257, 290, 330"/>
    <d v="2013-10-11T00:00:00"/>
    <s v="Under Warranty"/>
  </r>
  <r>
    <x v="1"/>
    <n v="894"/>
    <n v="16380"/>
    <n v="229"/>
    <x v="2"/>
    <s v="2000-0229"/>
    <n v="9"/>
    <s v="BRO-SR763-16.036 "/>
    <s v="HIGH PERFORMANCE CONCRETE, FOR BRIDGE DECK WITH WARRANTY - "/>
    <d v="2001-08-15T00:00:00"/>
    <n v="7"/>
    <d v="2002-08-23T00:00:00"/>
    <d v="2003-09-08T00:00:00"/>
    <m/>
    <m/>
    <m/>
    <m/>
    <d v="2008-06-22T00:00:00"/>
    <s v="Minor Cracking"/>
    <s v="Bridge Cracks Sealed"/>
    <s v="Bro-763-9.98"/>
    <m/>
    <m/>
    <m/>
    <m/>
    <m/>
    <m/>
    <m/>
    <m/>
    <m/>
    <m/>
    <m/>
    <m/>
    <m/>
    <s v="Warranty released."/>
    <d v="2008-08-15T00:00:00"/>
    <s v="Expired"/>
  </r>
  <r>
    <x v="1"/>
    <n v="894"/>
    <n v="16440"/>
    <n v="106"/>
    <x v="2"/>
    <s v="2000-0106"/>
    <n v="1"/>
    <s v="HAN-SR613-20.331 "/>
    <s v="HIGH PERFORMANCE CONCRETE, FOR BRIDGE DECK WITH WARRANTY - "/>
    <d v="2000-11-29T00:00:00"/>
    <n v="7"/>
    <d v="2001-05-09T00:00:00"/>
    <d v="2002-05-14T00:00:00"/>
    <d v="2004-04-18T00:00:00"/>
    <d v="2006-03-31T00:00:00"/>
    <m/>
    <m/>
    <d v="2007-05-09T00:00:00"/>
    <m/>
    <m/>
    <m/>
    <m/>
    <m/>
    <m/>
    <m/>
    <m/>
    <m/>
    <m/>
    <m/>
    <m/>
    <m/>
    <m/>
    <m/>
    <m/>
    <s v="Warranty released."/>
    <d v="2007-11-29T00:00:00"/>
    <s v="Expired"/>
  </r>
  <r>
    <x v="1"/>
    <n v="892"/>
    <n v="16446"/>
    <n v="113"/>
    <x v="5"/>
    <s v="2001-0113"/>
    <n v="8"/>
    <s v="HAM-US52-030.59 "/>
    <s v="MICRO-SILICA MODIFIED CONCRETE OVERLAY USINGHYDRO-DEMOLITION WITH WARRANTY - (2-1/2&quot; THICK)"/>
    <d v="2001-07-27T00:00:00"/>
    <n v="3"/>
    <d v="2003-07-27T00:00:00"/>
    <m/>
    <m/>
    <m/>
    <m/>
    <m/>
    <m/>
    <m/>
    <m/>
    <m/>
    <m/>
    <m/>
    <m/>
    <m/>
    <m/>
    <m/>
    <m/>
    <m/>
    <m/>
    <m/>
    <m/>
    <m/>
    <m/>
    <s v="Warranty finished"/>
    <d v="2004-07-27T00:00:00"/>
    <s v="Expired"/>
  </r>
  <r>
    <x v="1"/>
    <n v="893"/>
    <n v="16511"/>
    <n v="140"/>
    <x v="5"/>
    <s v="2001-0140"/>
    <n v="6"/>
    <s v="DEL-US23-010.15 "/>
    <s v="CLASS S CONCRETE, FOR BRIDGE DECK WITH WARRANTY - "/>
    <d v="2001-12-18T00:00:00"/>
    <n v="7"/>
    <s v="Review waived 2002"/>
    <d v="2003-03-05T00:00:00"/>
    <s v="Review waived 2004"/>
    <d v="2005-08-04T00:00:00"/>
    <s v="Review waived 2006"/>
    <m/>
    <m/>
    <s v="taken out of warranty due to work on abutment and wingwalls this is on US 42 over Sandusky "/>
    <m/>
    <s v="2101823 structure on US 42"/>
    <m/>
    <m/>
    <m/>
    <m/>
    <m/>
    <m/>
    <m/>
    <m/>
    <m/>
    <m/>
    <m/>
    <m/>
    <m/>
    <s v="taken out of warranty due to problems with forward wingwalls, abut, etc repaired twice"/>
    <d v="2008-12-18T00:00:00"/>
    <s v="Expired"/>
  </r>
  <r>
    <x v="0"/>
    <n v="880"/>
    <n v="16514"/>
    <n v="151"/>
    <x v="4"/>
    <s v="2006-0151"/>
    <n v="4"/>
    <s v="SUM  IR 77  21.79_x000a_(SLM 18.97-21.70 NB)"/>
    <s v="ASPHALT CONCRETE (7 YEAR WARRANTY) - "/>
    <d v="2008-11-06T00:00:00"/>
    <n v="7"/>
    <m/>
    <m/>
    <m/>
    <d v="2012-04-24T00:00:00"/>
    <m/>
    <m/>
    <m/>
    <m/>
    <m/>
    <m/>
    <m/>
    <m/>
    <m/>
    <m/>
    <m/>
    <m/>
    <m/>
    <m/>
    <m/>
    <m/>
    <m/>
    <m/>
    <m/>
    <s v="  Completion Date 9-30-08    Ref 166"/>
    <d v="2015-11-06T00:00:00"/>
    <s v="Under Warranty"/>
  </r>
  <r>
    <x v="0"/>
    <n v="880"/>
    <n v="16514"/>
    <n v="151"/>
    <x v="4"/>
    <s v="2006-0151"/>
    <n v="4"/>
    <s v="SUM  IR 77  21.79_x000a_(SLM 18.97-22.34 SB)"/>
    <s v="ASPHALT CONCRETE (7 YEAR WARRANTY) - "/>
    <d v="2008-11-06T00:00:00"/>
    <n v="7"/>
    <m/>
    <m/>
    <m/>
    <d v="2012-04-24T00:00:00"/>
    <m/>
    <m/>
    <m/>
    <m/>
    <m/>
    <m/>
    <m/>
    <m/>
    <m/>
    <m/>
    <m/>
    <m/>
    <m/>
    <m/>
    <m/>
    <m/>
    <m/>
    <m/>
    <m/>
    <s v="  Completion Date 9-30-08    Ref 166"/>
    <d v="2015-11-06T00:00:00"/>
    <s v="Under Warranty"/>
  </r>
  <r>
    <x v="0"/>
    <n v="880"/>
    <n v="16514"/>
    <n v="151"/>
    <x v="4"/>
    <s v="2006-0151"/>
    <n v="4"/>
    <s v="SUM  IR 77  21.79_x000a_(SLM 17.20-18.97)"/>
    <s v="ASPHALT CONCRETE (7 YEAR WARRANTY) - "/>
    <d v="2008-06-06T00:00:00"/>
    <n v="7"/>
    <m/>
    <m/>
    <m/>
    <d v="2012-04-24T00:00:00"/>
    <m/>
    <m/>
    <m/>
    <m/>
    <m/>
    <m/>
    <m/>
    <m/>
    <m/>
    <m/>
    <m/>
    <m/>
    <m/>
    <m/>
    <m/>
    <m/>
    <m/>
    <m/>
    <m/>
    <s v="  Completion Date 9-30-08    Ref 166"/>
    <d v="2015-06-06T00:00:00"/>
    <s v="Under Warranty"/>
  </r>
  <r>
    <x v="1"/>
    <n v="894"/>
    <n v="16514"/>
    <n v="151"/>
    <x v="4"/>
    <s v="2006-0151"/>
    <n v="4"/>
    <s v="SUM  IR 77  21.79"/>
    <s v="HIGH PERFORMANCE CONCRETE, FOR BRIDGE DECK WITH WARRANTY, AS PER PLAN - "/>
    <d v="2008-11-06T00:00:00"/>
    <n v="2"/>
    <m/>
    <m/>
    <m/>
    <m/>
    <m/>
    <m/>
    <m/>
    <m/>
    <m/>
    <m/>
    <m/>
    <m/>
    <m/>
    <m/>
    <m/>
    <m/>
    <m/>
    <m/>
    <m/>
    <m/>
    <m/>
    <m/>
    <m/>
    <s v=" Completion Date 9-30-08   Refs 357, 393, 512, 547, 615"/>
    <d v="2010-11-06T00:00:00"/>
    <s v="Expired"/>
  </r>
  <r>
    <x v="1"/>
    <n v="893"/>
    <n v="16572"/>
    <n v="566"/>
    <x v="2"/>
    <s v="2000-0566"/>
    <n v="4"/>
    <s v="SUM-IR77-41.954 "/>
    <s v="CLASS S CONCRETE, FOR BRIDGE DECK WITH WARRANTY, AS PER PLAN - "/>
    <d v="2001-11-08T00:00:00"/>
    <n v="7"/>
    <d v="2006-07-25T00:00:00"/>
    <d v="2007-04-30T00:00:00"/>
    <m/>
    <m/>
    <m/>
    <m/>
    <m/>
    <m/>
    <m/>
    <s v="SFN 7704267         Bath Rd.       SUM-77-26.07 L"/>
    <s v="SFN 7704291         Bath Rd.       SUM-77-26.07R"/>
    <m/>
    <m/>
    <m/>
    <m/>
    <m/>
    <m/>
    <m/>
    <m/>
    <m/>
    <m/>
    <m/>
    <m/>
    <s v="Refs 105, 140"/>
    <d v="2008-11-08T00:00:00"/>
    <s v="Expired"/>
  </r>
  <r>
    <x v="7"/>
    <n v="881"/>
    <n v="16610"/>
    <n v="339"/>
    <x v="7"/>
    <s v="1997-0339"/>
    <n v="8"/>
    <s v="GRE-US42-003.59 "/>
    <s v="MICRO-SURFACING - WITH WARRANTY"/>
    <d v="1999-09-10T00:00:00"/>
    <n v="3"/>
    <s v="Review Waived"/>
    <m/>
    <m/>
    <m/>
    <m/>
    <m/>
    <m/>
    <m/>
    <s v="Didn't know project was warranty"/>
    <m/>
    <m/>
    <m/>
    <m/>
    <m/>
    <m/>
    <m/>
    <m/>
    <m/>
    <m/>
    <m/>
    <m/>
    <m/>
    <m/>
    <m/>
    <d v="2002-09-10T00:00:00"/>
    <s v="Expired"/>
  </r>
  <r>
    <x v="1"/>
    <n v="894"/>
    <n v="16670"/>
    <n v="150"/>
    <x v="1"/>
    <s v="2002-0150"/>
    <n v="6"/>
    <s v="FRA-IR270-048.47 (WB)"/>
    <s v="HIGH PERFORMANCE CONCRETE FOR BRIDGE DECK WITH WARRANTY"/>
    <d v="2003-11-25T00:00:00"/>
    <n v="7"/>
    <d v="2004-03-08T00:00:00"/>
    <d v="2005-07-28T00:00:00"/>
    <s v="Review waived 2006"/>
    <d v="2007-02-23T00:00:00"/>
    <d v="2008-03-13T00:00:00"/>
    <d v="2009-03-30T00:00:00"/>
    <d v="2010-04-01T00:00:00"/>
    <m/>
    <m/>
    <n v="2513749"/>
    <n v="2513684"/>
    <m/>
    <m/>
    <m/>
    <m/>
    <m/>
    <m/>
    <m/>
    <m/>
    <m/>
    <m/>
    <m/>
    <m/>
    <s v="2/23/07 NO DISTRESS TYPES FOUND   03/13/08--small diagonal crack under limits.   03/30/09 everything looks good no distress types found 04/2010 no warranty issues found"/>
    <d v="2010-11-25T00:00:00"/>
    <s v="Expired"/>
  </r>
  <r>
    <x v="1"/>
    <n v="894"/>
    <n v="16670"/>
    <n v="150"/>
    <x v="1"/>
    <s v="2002-0150"/>
    <n v="6"/>
    <s v="FRA-IR270-048.47 (EB)"/>
    <s v="HIGH PERFORMANCE CONCRETE, FOR BRIDGE DECK WITH WARRANTY - "/>
    <d v="2002-11-25T00:00:00"/>
    <n v="7"/>
    <d v="2004-03-08T00:00:00"/>
    <d v="2005-07-28T00:00:00"/>
    <s v="Review waived 2006"/>
    <d v="2007-02-23T00:00:00"/>
    <d v="2008-03-13T00:00:00"/>
    <d v="2009-03-30T00:00:00"/>
    <d v="2009-10-01T00:00:00"/>
    <m/>
    <m/>
    <n v="2513714"/>
    <n v="2513625"/>
    <m/>
    <m/>
    <m/>
    <m/>
    <m/>
    <m/>
    <m/>
    <m/>
    <m/>
    <m/>
    <m/>
    <m/>
    <s v="2/23/07 NO DISTRESS TYPES FOUND     03/13/08 --  no distress types found  03/30/09 everything looks good no distresstypes found PROJECT  OUT OF WARRANTY LETTER SENT TO CONTRACTOR AND BONDING AGENCY 11/27/09."/>
    <d v="2009-11-25T00:00:00"/>
    <s v="Expired"/>
  </r>
  <r>
    <x v="1"/>
    <n v="894"/>
    <n v="16671"/>
    <n v="463"/>
    <x v="3"/>
    <s v="2003-0463"/>
    <n v="6"/>
    <s v="FRA-270-0.60"/>
    <s v="HIGH PERFORMANCE CONCRETE, FOR BRIDGE DECK WITH WARRANTY - "/>
    <s v="Non performed"/>
    <n v="7"/>
    <m/>
    <m/>
    <m/>
    <m/>
    <m/>
    <m/>
    <m/>
    <m/>
    <m/>
    <m/>
    <m/>
    <m/>
    <m/>
    <m/>
    <m/>
    <m/>
    <m/>
    <m/>
    <m/>
    <m/>
    <m/>
    <m/>
    <m/>
    <s v="NOT A WARRANTY ITEM      "/>
    <s v=""/>
    <s v="Expired"/>
  </r>
  <r>
    <x v="3"/>
    <n v="884"/>
    <n v="16671"/>
    <n v="463"/>
    <x v="3"/>
    <s v="2003-0463"/>
    <n v="6"/>
    <s v="FRA-IR270-0.60_x000a_(WB Lanes)"/>
    <s v="PORTLAND CEMENT CONCRETE PAVEMENT (7 YEAR WARRANTY) - "/>
    <d v="2004-11-23T00:00:00"/>
    <n v="7"/>
    <s v="Review waived 2005"/>
    <d v="2006-03-22T00:00:00"/>
    <d v="2007-03-01T00:00:00"/>
    <d v="2008-03-13T00:00:00"/>
    <d v="2009-03-30T00:00:00"/>
    <d v="2010-05-06T00:00:00"/>
    <m/>
    <m/>
    <m/>
    <m/>
    <m/>
    <m/>
    <m/>
    <m/>
    <m/>
    <m/>
    <m/>
    <m/>
    <m/>
    <m/>
    <m/>
    <m/>
    <m/>
    <s v="3/22/06-drt team no osigns of distress types noted 03/01/07 NO PROBLEMS AT THIS TIME     03/13/08--review previous joint sealer okay  no distress items found  03/30/09 PAVEMENT OKAY May 6, 2010--warranty review with contractor in attendance potholes, cracking of concrete pavement.  Pictures e-mailed to J. Thompson of Complete General .  Letter of findings sent 6/13/10 to contractor. 1.3 mm outside 2 lanes potholes at longitudinal joint between two lanes tie bars visible closte to surface."/>
    <d v="2011-11-23T00:00:00"/>
    <s v="Expired"/>
  </r>
  <r>
    <x v="3"/>
    <n v="884"/>
    <n v="16671"/>
    <n v="463"/>
    <x v="3"/>
    <s v="2003-0463"/>
    <n v="6"/>
    <s v="FRA-IR270-0.60 _x000a_(WB Lanes)"/>
    <s v="PORTLAND CEMENT CONCRETE PAVEMENT (7 YEAR WARRANTY) - "/>
    <d v="2005-11-15T00:00:00"/>
    <n v="7"/>
    <d v="2006-03-22T00:00:00"/>
    <d v="2007-03-01T00:00:00"/>
    <d v="2008-03-13T00:00:00"/>
    <d v="2009-03-30T00:00:00"/>
    <d v="2010-05-06T00:00:00"/>
    <m/>
    <m/>
    <m/>
    <m/>
    <m/>
    <m/>
    <m/>
    <m/>
    <m/>
    <m/>
    <m/>
    <m/>
    <m/>
    <m/>
    <m/>
    <m/>
    <m/>
    <m/>
    <s v="3/22/2006--drt team no signs of distress types noted 03/01/07 NO PROBLEMS AT THIS TIME  03/13/08--review no distress types found  03/30/09 PAVEMENT OKAY  May 6, 2010--warranty review with contractor in attendance potholes, cracking of concrete pavement.  Pictures e-mailed to J. Thompson of Complete General .  Letter of findings sent 6/13/10 to contractor.  1.91 wb disitergration at edges of 4 slbs against expansion joint p same location 2 slabs inside shoulder longitudinal craclking supple 884 all 6 should be replaced   and 2.1 wb pot holes at edge of 2 slabs , 1 slab inside should and 1 outside pots holes, per 884 all 4 should be replaced."/>
    <d v="2012-11-15T00:00:00"/>
    <s v="Under Warranty"/>
  </r>
  <r>
    <x v="6"/>
    <n v="887"/>
    <n v="16738"/>
    <n v="273"/>
    <x v="2"/>
    <s v="2000-0273"/>
    <n v="3"/>
    <s v="LOR-SR83-06.727 "/>
    <s v="EDGE LINE, CENTER LINE CHANNELIZING LINE (3 YEAR WARRANTY) - "/>
    <s v="Voided"/>
    <n v="3"/>
    <m/>
    <m/>
    <m/>
    <m/>
    <m/>
    <m/>
    <m/>
    <m/>
    <m/>
    <m/>
    <m/>
    <m/>
    <m/>
    <m/>
    <m/>
    <m/>
    <m/>
    <m/>
    <m/>
    <m/>
    <m/>
    <m/>
    <m/>
    <m/>
    <s v=""/>
    <s v="Expired"/>
  </r>
  <r>
    <x v="4"/>
    <n v="885"/>
    <n v="16806"/>
    <n v="378"/>
    <x v="2"/>
    <s v="2000-0378"/>
    <n v="5"/>
    <s v="LIC-IR70-25.685 "/>
    <s v="FIELD PAINTING OF EXISTING STEEL, FINISH COAT, WITH WARRANTY - "/>
    <d v="2001-07-31T00:00:00"/>
    <n v="5"/>
    <m/>
    <m/>
    <m/>
    <m/>
    <m/>
    <m/>
    <d v="2006-06-30T00:00:00"/>
    <m/>
    <m/>
    <s v="LIC-IR70-16.09"/>
    <s v="LIC-IR70-17.45"/>
    <s v="LIC-IR70-21.00"/>
    <s v="LIC-IR70-22.10"/>
    <s v="LIC-IR70-26.53"/>
    <m/>
    <m/>
    <m/>
    <m/>
    <m/>
    <m/>
    <m/>
    <m/>
    <m/>
    <s v="Under review by CO"/>
    <d v="2006-07-31T00:00:00"/>
    <s v="Expired"/>
  </r>
  <r>
    <x v="0"/>
    <n v="1059"/>
    <n v="16845"/>
    <n v="341"/>
    <x v="5"/>
    <s v="2001-0341"/>
    <n v="7"/>
    <s v="AUG-SR66-011.86 "/>
    <s v="ASPHALT CONCRETE SURFACE COURSE, TYPE 1, PG64-22 WITH SUPPLEMENT 1059 WARRANTY - "/>
    <d v="2001-10-19T00:00:00"/>
    <n v="3"/>
    <d v="2002-10-10T00:00:00"/>
    <d v="2003-05-14T00:00:00"/>
    <d v="2004-05-13T00:00:00"/>
    <m/>
    <m/>
    <m/>
    <m/>
    <m/>
    <m/>
    <m/>
    <m/>
    <m/>
    <m/>
    <m/>
    <m/>
    <m/>
    <m/>
    <m/>
    <m/>
    <m/>
    <m/>
    <m/>
    <m/>
    <m/>
    <d v="2004-10-19T00:00:00"/>
    <s v="Expired"/>
  </r>
  <r>
    <x v="0"/>
    <n v="1059"/>
    <n v="16894"/>
    <n v="328"/>
    <x v="2"/>
    <s v="2000-0328"/>
    <n v="3"/>
    <s v="WAY-SR94-000.00 "/>
    <s v="ASPHALT CONCRETE SURFACE COURSE, TYPE 1, PG64-22 WITH SUPPLEMENT 1059 WARRANTY - "/>
    <d v="2000-11-02T00:00:00"/>
    <n v="3"/>
    <d v="2001-07-13T00:00:00"/>
    <d v="2002-04-04T00:00:00"/>
    <d v="2003-04-10T00:00:00"/>
    <m/>
    <m/>
    <m/>
    <m/>
    <s v="Disintegrated area"/>
    <s v="R &amp; R distressed area"/>
    <m/>
    <m/>
    <m/>
    <m/>
    <m/>
    <m/>
    <m/>
    <m/>
    <m/>
    <m/>
    <m/>
    <m/>
    <m/>
    <m/>
    <m/>
    <d v="2003-11-02T00:00:00"/>
    <s v="Expired"/>
  </r>
  <r>
    <x v="6"/>
    <n v="887"/>
    <n v="16894"/>
    <n v="328"/>
    <x v="2"/>
    <s v="2000-0328"/>
    <n v="3"/>
    <s v="WAY-SR94-000.00 "/>
    <s v="EDGE LINE, CENTER LINE (3 YEAR WARRANTY) - "/>
    <s v="Voided"/>
    <n v="3"/>
    <m/>
    <m/>
    <m/>
    <m/>
    <m/>
    <m/>
    <m/>
    <m/>
    <m/>
    <m/>
    <m/>
    <m/>
    <m/>
    <m/>
    <m/>
    <m/>
    <m/>
    <m/>
    <m/>
    <m/>
    <m/>
    <m/>
    <m/>
    <m/>
    <s v=""/>
    <s v="Expired"/>
  </r>
  <r>
    <x v="6"/>
    <n v="887"/>
    <n v="16924"/>
    <n v="154"/>
    <x v="2"/>
    <s v="2000-0154"/>
    <n v="3"/>
    <s v="ASD-US250-016.48 "/>
    <s v="EDGE LINE, LANE LINE CENTERLINE, CHANNELIZING LINE (3 YEAR WARRANTY) - "/>
    <s v="Voided"/>
    <n v="3"/>
    <m/>
    <m/>
    <m/>
    <m/>
    <m/>
    <m/>
    <m/>
    <m/>
    <m/>
    <m/>
    <m/>
    <m/>
    <m/>
    <m/>
    <m/>
    <m/>
    <m/>
    <m/>
    <m/>
    <m/>
    <m/>
    <m/>
    <m/>
    <m/>
    <s v=""/>
    <s v="Expired"/>
  </r>
  <r>
    <x v="0"/>
    <n v="880"/>
    <n v="16967"/>
    <n v="5028"/>
    <x v="6"/>
    <s v="1999-5028"/>
    <n v="6"/>
    <s v="FRA-IR670-005.61 "/>
    <s v="ASPHALT CONCRETE (5 YEAR WARRANTY) - "/>
    <d v="1999-11-01T00:00:00"/>
    <n v="5"/>
    <m/>
    <m/>
    <m/>
    <m/>
    <m/>
    <d v="2004-11-01T00:00:00"/>
    <m/>
    <m/>
    <m/>
    <m/>
    <m/>
    <m/>
    <m/>
    <m/>
    <m/>
    <m/>
    <m/>
    <m/>
    <m/>
    <m/>
    <m/>
    <m/>
    <m/>
    <s v="OUT OF WARRANTY"/>
    <d v="2004-11-01T00:00:00"/>
    <s v="Expired"/>
  </r>
  <r>
    <x v="0"/>
    <n v="880"/>
    <n v="16992"/>
    <n v="8005"/>
    <x v="1"/>
    <s v="2002-8005"/>
    <n v="6"/>
    <s v="FRA-IR670-000.00 "/>
    <s v="ASPHALT CONCRETE (7 YEAR WARRANTY) -inside lanes "/>
    <d v="2003-10-22T00:00:00"/>
    <n v="7"/>
    <d v="2004-04-21T00:00:00"/>
    <d v="2005-08-04T00:00:00"/>
    <d v="2006-03-22T00:00:00"/>
    <d v="2007-02-21T00:00:00"/>
    <d v="2008-03-12T00:00:00"/>
    <d v="2009-03-30T00:00:00"/>
    <m/>
    <m/>
    <m/>
    <m/>
    <m/>
    <m/>
    <m/>
    <m/>
    <m/>
    <m/>
    <m/>
    <m/>
    <m/>
    <m/>
    <m/>
    <m/>
    <m/>
    <s v="3/22/2006-drt team pavement looks good.2/21/07--some horizontal cracking noted with tolerance  7/12/07--J dersoon looked at and suggest that though not at threshold level now would warrant an in-depth review in spring of 08'    03/12/08  reviewed cracking measured not at distress threshold.  03/30/09 no warranty issues found at this time. 8/31/09--Shelly and Sands crew in and cracksealed centerline joint using 3402 polymer blend  from R.W. Meadows on Roadway A from  .62 to US 33. May 4, 2010--warranty review crack longitudinal cracking e.b. and w.b. lanes Contractor notified by letter ."/>
    <d v="2010-10-22T00:00:00"/>
    <s v="Expired"/>
  </r>
  <r>
    <x v="0"/>
    <n v="880"/>
    <n v="16992"/>
    <n v="8005"/>
    <x v="1"/>
    <s v="2002-8005"/>
    <n v="6"/>
    <s v="FRA-IR670-000.00 "/>
    <s v="ASPHALT CONCRETE (7 YEAR WARRANTY) -inside lanes "/>
    <d v="2003-10-22T00:00:00"/>
    <n v="7"/>
    <d v="2004-04-21T00:00:00"/>
    <d v="2005-08-04T00:00:00"/>
    <d v="2006-03-22T00:00:00"/>
    <d v="2007-02-21T00:00:00"/>
    <d v="2008-03-12T00:00:00"/>
    <d v="2009-03-30T00:00:00"/>
    <m/>
    <m/>
    <m/>
    <m/>
    <m/>
    <m/>
    <m/>
    <m/>
    <m/>
    <m/>
    <m/>
    <m/>
    <m/>
    <m/>
    <m/>
    <m/>
    <m/>
    <s v="3/22/2006-drt team pavement looks good.2/21/07--some horizontal cracking noted with tolerance  7/12/07--J dersoon looked at and suggest that though not at threshold level now would warrant an in-depth review in spring of 08'    03/12/08  reviewed cracking measured not at distress threshold.  03/30/09 no warranty issues found at this time."/>
    <d v="2010-10-22T00:00:00"/>
    <s v="Expired"/>
  </r>
  <r>
    <x v="0"/>
    <n v="880"/>
    <n v="16992"/>
    <n v="8005"/>
    <x v="1"/>
    <s v="2002-8005"/>
    <n v="6"/>
    <s v="FRA-IR670-000.00 "/>
    <s v="ASPHALT CONCRETE (7 YEAR WARRANTY) -outside and ramps  "/>
    <d v="2002-10-20T00:00:00"/>
    <n v="7"/>
    <d v="2004-04-21T00:00:00"/>
    <d v="2005-08-04T00:00:00"/>
    <d v="2006-03-22T00:00:00"/>
    <d v="2007-02-21T00:00:00"/>
    <d v="2008-03-12T00:00:00"/>
    <d v="2009-03-30T00:00:00"/>
    <d v="2009-08-31T00:00:00"/>
    <m/>
    <m/>
    <m/>
    <m/>
    <m/>
    <m/>
    <m/>
    <m/>
    <m/>
    <m/>
    <m/>
    <m/>
    <m/>
    <m/>
    <m/>
    <m/>
    <s v="3/22/06-drt team pavement looks good. 2/21/07--some horizontal cracking noted with tolerance --7/12/07 J. Dersoon looked at, cracking withing tolerance/threshold suggest drt team review in spring of 08'     03/12/08  reviewed cracking measured and not at distress threshold  03/30/09 cracking roading a and roadway b letter to shelly and sands on 3/13/09 with findings .waiting on response. June 16, 2009 letter from Shelly and Sands repair to cracks by sealing okay on repairs sent out 6/25/09  8/31/09-Shelly and Sands crew in and crack sealed  centerline joint using 340s polymer compound by r.w. meadows and applying in crack after blowing out using air hose on Roadway B from US 33 to gore area. and roadway a westbound from .62 to us 33.  out of warranty letter sent 10/9/09"/>
    <d v="2009-10-20T00:00:00"/>
    <s v="Expired"/>
  </r>
  <r>
    <x v="2"/>
    <n v="887"/>
    <n v="17003"/>
    <n v="279"/>
    <x v="2"/>
    <s v="2000-0279"/>
    <n v="6"/>
    <s v="UNI-US33-008.74 "/>
    <s v="EDGE LINE, LANE LINE, CHANNELIZING LINE (5 YEAR WARRANTY) - "/>
    <s v="Non performed"/>
    <n v="5"/>
    <m/>
    <m/>
    <m/>
    <m/>
    <m/>
    <m/>
    <m/>
    <m/>
    <m/>
    <m/>
    <m/>
    <m/>
    <m/>
    <m/>
    <m/>
    <m/>
    <m/>
    <m/>
    <m/>
    <m/>
    <m/>
    <m/>
    <m/>
    <s v="NON PERFORMED BY CHANGE ORDER      "/>
    <s v=""/>
    <s v="Expired"/>
  </r>
  <r>
    <x v="0"/>
    <n v="880"/>
    <n v="17045"/>
    <n v="114"/>
    <x v="2"/>
    <s v="2000-0114"/>
    <n v="9"/>
    <s v="ROS-US23-000.00 "/>
    <s v="ASPHALT CONCRETE (5 YEAR WARRANTY) - "/>
    <d v="2000-12-12T00:00:00"/>
    <n v="5"/>
    <d v="2001-04-23T00:00:00"/>
    <d v="2002-05-21T00:00:00"/>
    <d v="2003-04-23T00:00:00"/>
    <d v="2004-04-08T00:00:00"/>
    <d v="2005-04-11T00:00:00"/>
    <m/>
    <d v="2005-12-12T00:00:00"/>
    <m/>
    <m/>
    <m/>
    <m/>
    <m/>
    <m/>
    <m/>
    <m/>
    <m/>
    <m/>
    <m/>
    <m/>
    <m/>
    <m/>
    <m/>
    <m/>
    <m/>
    <d v="2005-12-12T00:00:00"/>
    <s v="Expired"/>
  </r>
  <r>
    <x v="6"/>
    <n v="887"/>
    <n v="17045"/>
    <n v="114"/>
    <x v="2"/>
    <s v="2000-0114"/>
    <n v="9"/>
    <s v="ROS-US23-000.00 "/>
    <s v="EDGE LINE, CENTER LINE, LANE LINE, CHANNELIZING LINE (5 YEAR WARRANTY) - "/>
    <s v="Non performed"/>
    <n v="5"/>
    <s v="Non Performed by Change Order"/>
    <m/>
    <m/>
    <m/>
    <m/>
    <m/>
    <m/>
    <m/>
    <m/>
    <m/>
    <m/>
    <m/>
    <m/>
    <m/>
    <m/>
    <m/>
    <m/>
    <m/>
    <m/>
    <m/>
    <m/>
    <m/>
    <m/>
    <m/>
    <s v=""/>
    <s v="Expired"/>
  </r>
  <r>
    <x v="1"/>
    <n v="893"/>
    <n v="17066"/>
    <n v="60"/>
    <x v="5"/>
    <s v="2001-0060"/>
    <n v="7"/>
    <s v="MIA-SR41-006.26 "/>
    <s v="CLASS S CONCRETE, FOR BRIDGE DECK WITH WARRANTY - "/>
    <d v="2001-10-02T00:00:00"/>
    <n v="7"/>
    <d v="2002-09-27T00:00:00"/>
    <d v="2003-09-17T00:00:00"/>
    <d v="2004-03-05T00:00:00"/>
    <d v="2005-04-26T00:00:00"/>
    <m/>
    <m/>
    <m/>
    <m/>
    <m/>
    <m/>
    <m/>
    <m/>
    <m/>
    <m/>
    <m/>
    <m/>
    <m/>
    <m/>
    <m/>
    <m/>
    <m/>
    <m/>
    <m/>
    <m/>
    <d v="2008-10-02T00:00:00"/>
    <s v="Expired"/>
  </r>
  <r>
    <x v="0"/>
    <n v="880"/>
    <n v="17067"/>
    <n v="36"/>
    <x v="4"/>
    <s v="2006-0036"/>
    <n v="7"/>
    <s v="MOT-US35-015.07 "/>
    <s v="ASPHALT CONCRETE (7 YEAR WARRANTY)                                                                                      "/>
    <s v="Status?"/>
    <n v="7"/>
    <m/>
    <m/>
    <m/>
    <m/>
    <m/>
    <m/>
    <m/>
    <m/>
    <m/>
    <m/>
    <m/>
    <m/>
    <m/>
    <m/>
    <m/>
    <m/>
    <m/>
    <m/>
    <m/>
    <m/>
    <m/>
    <m/>
    <m/>
    <m/>
    <s v=""/>
    <s v="TBD"/>
  </r>
  <r>
    <x v="0"/>
    <n v="1059"/>
    <n v="17068"/>
    <n v="505"/>
    <x v="2"/>
    <s v="2000-0505"/>
    <n v="7"/>
    <s v="MOT-IR70-000.00 "/>
    <s v="ASPHALT CONCRETE SURFACE COURSE, TYPE 1H, PG76-22 WITHSUPPLEMENT 1059 WARRANTY - "/>
    <d v="2001-10-08T00:00:00"/>
    <n v="3"/>
    <d v="2002-10-09T00:00:00"/>
    <d v="2003-07-10T00:00:00"/>
    <d v="2004-07-15T00:00:00"/>
    <m/>
    <m/>
    <m/>
    <m/>
    <m/>
    <m/>
    <m/>
    <m/>
    <m/>
    <m/>
    <m/>
    <m/>
    <m/>
    <m/>
    <m/>
    <m/>
    <m/>
    <m/>
    <m/>
    <m/>
    <m/>
    <d v="2004-10-08T00:00:00"/>
    <s v="Expired"/>
  </r>
  <r>
    <x v="1"/>
    <n v="893"/>
    <n v="17071"/>
    <n v="138"/>
    <x v="2"/>
    <s v="2000-0138"/>
    <n v="1"/>
    <s v="ALL-SR81-00.821 "/>
    <s v="CLASS S CONCRETE, FOR BRIDGE DECK WITH WARRANTY - "/>
    <d v="2000-11-02T00:00:00"/>
    <n v="7"/>
    <d v="2001-05-08T00:00:00"/>
    <d v="2002-05-10T00:00:00"/>
    <d v="2004-04-18T00:00:00"/>
    <d v="2006-04-03T00:00:00"/>
    <m/>
    <m/>
    <d v="2007-05-10T00:00:00"/>
    <m/>
    <m/>
    <m/>
    <m/>
    <m/>
    <m/>
    <m/>
    <m/>
    <m/>
    <m/>
    <m/>
    <m/>
    <m/>
    <m/>
    <m/>
    <m/>
    <s v="Warranty released."/>
    <d v="2007-11-02T00:00:00"/>
    <s v="Expired"/>
  </r>
  <r>
    <x v="0"/>
    <n v="1059"/>
    <n v="17094"/>
    <n v="12"/>
    <x v="9"/>
    <s v="2004-0012"/>
    <n v="7"/>
    <s v="MER-SR29-13.52/19.36"/>
    <s v="ASPHALT CONCRETE COURSE WITHSUPPLEMENT 1059 WARRANTY - "/>
    <d v="2004-11-16T00:00:00"/>
    <n v="3"/>
    <d v="2005-06-22T00:00:00"/>
    <m/>
    <m/>
    <m/>
    <m/>
    <m/>
    <m/>
    <m/>
    <m/>
    <m/>
    <m/>
    <m/>
    <m/>
    <m/>
    <m/>
    <m/>
    <m/>
    <m/>
    <m/>
    <m/>
    <m/>
    <m/>
    <m/>
    <m/>
    <d v="2007-11-16T00:00:00"/>
    <s v="Expired"/>
  </r>
  <r>
    <x v="0"/>
    <n v="1059"/>
    <n v="17097"/>
    <n v="8000"/>
    <x v="9"/>
    <s v="2004-8000"/>
    <n v="7"/>
    <s v="CLA-SR4-005.56 "/>
    <s v="ASPHALT CONCRETE SURFACE COURSE, 12.5MM, TYPE A (446) WITH  SUPPLEMENT 1059 WARRANTY, AS PER PLAN                       "/>
    <s v="Assumed Expired"/>
    <n v="3"/>
    <m/>
    <m/>
    <m/>
    <m/>
    <m/>
    <m/>
    <m/>
    <m/>
    <m/>
    <m/>
    <m/>
    <m/>
    <m/>
    <m/>
    <m/>
    <m/>
    <m/>
    <m/>
    <m/>
    <m/>
    <m/>
    <m/>
    <m/>
    <m/>
    <s v=""/>
    <s v="Expired"/>
  </r>
  <r>
    <x v="1"/>
    <n v="894"/>
    <n v="17097"/>
    <n v="8000"/>
    <x v="9"/>
    <s v="2004-8000"/>
    <n v="7"/>
    <s v="CLA-SR4-005.56 "/>
    <s v="HIGH PERFORMANCE CONCRETE, FOR BRIDGE DECK WITH WARRANTY                                                                "/>
    <s v="Status?"/>
    <n v="7"/>
    <m/>
    <m/>
    <m/>
    <m/>
    <m/>
    <m/>
    <m/>
    <m/>
    <m/>
    <m/>
    <m/>
    <m/>
    <m/>
    <m/>
    <m/>
    <m/>
    <m/>
    <m/>
    <m/>
    <m/>
    <m/>
    <m/>
    <m/>
    <m/>
    <s v=""/>
    <s v="TBD"/>
  </r>
  <r>
    <x v="0"/>
    <n v="1059"/>
    <n v="17099"/>
    <n v="154"/>
    <x v="5"/>
    <s v="2001-0154"/>
    <n v="7"/>
    <s v="AUG-SR29-000.00 "/>
    <s v="ASPHALT CONCRETE SURFACE COURSE, TYPE 1HWITH SUPPLEMENT 1059 WARRANTY, AS PER PLAN - "/>
    <d v="2001-12-01T00:00:00"/>
    <n v="3"/>
    <d v="2002-10-10T00:00:00"/>
    <d v="2003-05-21T00:00:00"/>
    <d v="2004-05-12T00:00:00"/>
    <m/>
    <m/>
    <m/>
    <m/>
    <m/>
    <m/>
    <m/>
    <m/>
    <m/>
    <m/>
    <m/>
    <m/>
    <m/>
    <m/>
    <m/>
    <m/>
    <m/>
    <m/>
    <m/>
    <m/>
    <m/>
    <d v="2004-12-01T00:00:00"/>
    <s v="Expired"/>
  </r>
  <r>
    <x v="1"/>
    <n v="894"/>
    <n v="17106"/>
    <n v="430"/>
    <x v="5"/>
    <s v="2001-0430"/>
    <n v="8"/>
    <s v="WAR-SR73-008.79 "/>
    <s v="HIGH PERFORMANCE CONCRETE, FOR BRIDGE DECK WITH WARRANTY - "/>
    <d v="2002-08-07T00:00:00"/>
    <n v="7"/>
    <m/>
    <m/>
    <m/>
    <m/>
    <m/>
    <m/>
    <m/>
    <m/>
    <s v="Warranty not applied to project "/>
    <m/>
    <m/>
    <m/>
    <m/>
    <m/>
    <m/>
    <m/>
    <m/>
    <m/>
    <m/>
    <m/>
    <m/>
    <m/>
    <m/>
    <m/>
    <d v="2009-08-07T00:00:00"/>
    <s v="Expired"/>
  </r>
  <r>
    <x v="1"/>
    <n v="893"/>
    <n v="17106"/>
    <n v="430"/>
    <x v="5"/>
    <s v="2001-0430"/>
    <n v="8"/>
    <s v="WAR-73-8.79"/>
    <s v="HIGH PERFORMANCE CONCRETE, FOR BRIDGE DECK WITH WARRANTY - &quot;"/>
    <d v="2002-08-07T00:00:00"/>
    <n v="7"/>
    <s v="Warranty Waived"/>
    <m/>
    <m/>
    <m/>
    <m/>
    <m/>
    <m/>
    <m/>
    <m/>
    <m/>
    <m/>
    <m/>
    <m/>
    <m/>
    <m/>
    <m/>
    <m/>
    <m/>
    <m/>
    <m/>
    <m/>
    <m/>
    <m/>
    <m/>
    <d v="2009-08-07T00:00:00"/>
    <s v="Expired"/>
  </r>
  <r>
    <x v="1"/>
    <n v="892"/>
    <n v="17124"/>
    <n v="3000"/>
    <x v="6"/>
    <s v="1999-3000"/>
    <n v="1"/>
    <s v="ALL-IR75-29.564 "/>
    <s v="MICRO-SILICA MODIFIED CONCRETE OVERLAY USINGHYDRO-DEMOLITION WITH WARRANTY - (MIN. 25MM THICK)"/>
    <d v="2000-07-07T00:00:00"/>
    <n v="3"/>
    <d v="2001-05-09T00:00:00"/>
    <m/>
    <m/>
    <m/>
    <m/>
    <m/>
    <m/>
    <m/>
    <m/>
    <m/>
    <m/>
    <m/>
    <m/>
    <m/>
    <m/>
    <m/>
    <m/>
    <m/>
    <m/>
    <m/>
    <m/>
    <m/>
    <m/>
    <m/>
    <d v="2003-07-07T00:00:00"/>
    <s v="Expired"/>
  </r>
  <r>
    <x v="4"/>
    <n v="885"/>
    <n v="17226"/>
    <n v="114"/>
    <x v="5"/>
    <s v="2001-0114"/>
    <n v="8"/>
    <s v="HAM-IR75-014.26 "/>
    <s v="FIELD PAINTING OF EXISTING STEEL, FINISH COAT, WITH WARRANTY - "/>
    <d v="2001-12-12T00:00:00"/>
    <n v="5"/>
    <d v="2006-11-12T00:00:00"/>
    <m/>
    <m/>
    <m/>
    <m/>
    <m/>
    <m/>
    <m/>
    <m/>
    <s v="3110745, HAM-IR75-012.92"/>
    <s v="3110824, HAM-IR75-013.38"/>
    <s v="3110869, HAM-IR75-013.90"/>
    <s v="3100901, HAM-IR75-014.26"/>
    <m/>
    <m/>
    <m/>
    <m/>
    <m/>
    <m/>
    <m/>
    <m/>
    <m/>
    <m/>
    <s v="Under review by CO"/>
    <d v="2006-12-12T00:00:00"/>
    <s v="Expired"/>
  </r>
  <r>
    <x v="4"/>
    <n v="885"/>
    <n v="17357"/>
    <n v="155"/>
    <x v="5"/>
    <s v="2001-0155"/>
    <n v="8"/>
    <s v="BUT-SR4-009.28 "/>
    <s v="FIELD PAINTING OF EXISTING STEEL, FINISH COAT, WITH WARRANTY - "/>
    <d v="2001-10-26T00:00:00"/>
    <n v="5"/>
    <d v="2006-09-26T00:00:00"/>
    <m/>
    <m/>
    <m/>
    <m/>
    <m/>
    <m/>
    <m/>
    <m/>
    <s v="0900184, BUT-SR4-014.80L"/>
    <s v="0900184, BUT-SR4-014.80R"/>
    <m/>
    <m/>
    <m/>
    <m/>
    <m/>
    <m/>
    <m/>
    <m/>
    <m/>
    <m/>
    <m/>
    <m/>
    <s v="Under review by CO"/>
    <d v="2006-10-26T00:00:00"/>
    <s v="Expired"/>
  </r>
  <r>
    <x v="1"/>
    <n v="894"/>
    <n v="17411"/>
    <n v="527"/>
    <x v="2"/>
    <s v="2000-0527"/>
    <n v="7"/>
    <s v="DAR-SR47-004.69 "/>
    <s v="HIGH PERFORMANCE CONCRETE, FOR BRIDGE DECK WITH WARRANTY - "/>
    <d v="2001-08-17T00:00:00"/>
    <n v="7"/>
    <d v="2002-09-27T00:00:00"/>
    <d v="2003-09-18T00:00:00"/>
    <d v="2004-01-20T00:00:00"/>
    <d v="2005-04-13T00:00:00"/>
    <m/>
    <m/>
    <m/>
    <m/>
    <m/>
    <m/>
    <m/>
    <m/>
    <m/>
    <m/>
    <m/>
    <m/>
    <m/>
    <m/>
    <m/>
    <m/>
    <m/>
    <m/>
    <m/>
    <m/>
    <d v="2008-08-17T00:00:00"/>
    <s v="Expired"/>
  </r>
  <r>
    <x v="1"/>
    <n v="893"/>
    <n v="17413"/>
    <n v="502"/>
    <x v="2"/>
    <s v="2000-0502"/>
    <n v="7"/>
    <s v="LOG-SR273-007.36 "/>
    <s v="CLASS S CONCRETE, FOR BRIDGE DECK WITH WARRANTY - , FOR BRIDGE DECK WITH WARRANTY"/>
    <d v="2001-06-14T00:00:00"/>
    <n v="7"/>
    <d v="2002-06-17T00:00:00"/>
    <d v="2003-09-17T00:00:00"/>
    <d v="2005-02-10T00:00:00"/>
    <d v="2006-03-02T00:00:00"/>
    <m/>
    <m/>
    <m/>
    <m/>
    <m/>
    <m/>
    <m/>
    <m/>
    <m/>
    <m/>
    <m/>
    <m/>
    <m/>
    <m/>
    <m/>
    <m/>
    <m/>
    <m/>
    <m/>
    <m/>
    <d v="2008-06-14T00:00:00"/>
    <s v="Expired"/>
  </r>
  <r>
    <x v="3"/>
    <n v="884"/>
    <n v="17440"/>
    <n v="248"/>
    <x v="2"/>
    <s v="2000-0248"/>
    <n v="10"/>
    <s v="WAS-IR77-006.59 "/>
    <s v="11&quot; PORTLAND CEMENT CONCRETE PAVEMENT (7 YEAR WARRANTY) - "/>
    <d v="2000-12-18T00:00:00"/>
    <n v="7"/>
    <d v="2001-04-21T00:00:00"/>
    <m/>
    <d v="2003-04-24T00:00:00"/>
    <m/>
    <m/>
    <m/>
    <d v="2007-05-30T00:00:00"/>
    <s v="Some cracking"/>
    <s v="Crack repair"/>
    <m/>
    <m/>
    <m/>
    <m/>
    <m/>
    <m/>
    <m/>
    <m/>
    <m/>
    <m/>
    <m/>
    <m/>
    <m/>
    <m/>
    <s v="project notes there is spalling on deck will look at in spring of 06. final inspection was not done until 11-21-05"/>
    <d v="2007-12-18T00:00:00"/>
    <s v="Expired"/>
  </r>
  <r>
    <x v="3"/>
    <n v="884"/>
    <n v="17440"/>
    <n v="248"/>
    <x v="2"/>
    <s v="2000-0248"/>
    <n v="10"/>
    <s v="WAS-IR77-006.59 "/>
    <s v="8&quot; PORTLAND CEMENT CONCRETE PAVEMENT (7 YEAR WARRANTY) - "/>
    <d v="2000-12-18T00:00:00"/>
    <n v="7"/>
    <d v="2001-04-21T00:00:00"/>
    <m/>
    <d v="2003-04-24T00:00:00"/>
    <m/>
    <m/>
    <m/>
    <d v="2007-05-30T00:00:00"/>
    <s v="Corner cracks/Pop-outs"/>
    <s v="None Required"/>
    <m/>
    <m/>
    <m/>
    <m/>
    <m/>
    <m/>
    <m/>
    <m/>
    <m/>
    <m/>
    <m/>
    <m/>
    <m/>
    <m/>
    <m/>
    <d v="2007-12-18T00:00:00"/>
    <s v="Expired"/>
  </r>
  <r>
    <x v="6"/>
    <n v="887"/>
    <n v="17440"/>
    <n v="248"/>
    <x v="2"/>
    <s v="2000-0248"/>
    <n v="10"/>
    <s v="WAS-IR77-006.59 "/>
    <s v="EDGE LINE, LANE LINE (5 YEAR WARRANTY) - "/>
    <s v="Non performed"/>
    <n v="5"/>
    <s v="Non Performed by Change Order"/>
    <m/>
    <m/>
    <m/>
    <m/>
    <m/>
    <m/>
    <m/>
    <m/>
    <m/>
    <m/>
    <m/>
    <m/>
    <m/>
    <m/>
    <m/>
    <m/>
    <m/>
    <m/>
    <m/>
    <m/>
    <m/>
    <m/>
    <m/>
    <s v=""/>
    <s v="Expired"/>
  </r>
  <r>
    <x v="0"/>
    <n v="1059"/>
    <n v="17448"/>
    <n v="468"/>
    <x v="5"/>
    <s v="2001-0468"/>
    <n v="7"/>
    <s v="CLA-IR70-006.34 "/>
    <s v="ASPHALT CONCRETE SURFACE COURSE, 12.5 MM, TYPE B (446) WITH SUPPLEMENT 1059 WARRANTY, AS PER PLAN - "/>
    <d v="2005-02-08T00:00:00"/>
    <n v="3"/>
    <d v="2006-03-06T00:00:00"/>
    <m/>
    <m/>
    <m/>
    <m/>
    <m/>
    <m/>
    <m/>
    <m/>
    <m/>
    <m/>
    <m/>
    <m/>
    <m/>
    <m/>
    <m/>
    <m/>
    <m/>
    <m/>
    <m/>
    <m/>
    <m/>
    <m/>
    <m/>
    <d v="2008-02-08T00:00:00"/>
    <s v="Expired"/>
  </r>
  <r>
    <x v="1"/>
    <n v="894"/>
    <n v="17448"/>
    <n v="468"/>
    <x v="5"/>
    <s v="2001-0468"/>
    <n v="7"/>
    <s v="CLA-IR70-006.34 "/>
    <s v="HIGH PERFORMANCE CONCRETE, FOR BRIDGE DECK WITH WARRANTY - "/>
    <d v="2005-02-08T00:00:00"/>
    <n v="7"/>
    <m/>
    <m/>
    <m/>
    <m/>
    <m/>
    <m/>
    <m/>
    <m/>
    <m/>
    <m/>
    <m/>
    <m/>
    <m/>
    <m/>
    <m/>
    <m/>
    <m/>
    <m/>
    <m/>
    <m/>
    <m/>
    <m/>
    <m/>
    <m/>
    <d v="2012-02-08T00:00:00"/>
    <s v="Expired"/>
  </r>
  <r>
    <x v="1"/>
    <n v="894"/>
    <n v="17450"/>
    <n v="474"/>
    <x v="3"/>
    <s v="2003-0474"/>
    <n v="7"/>
    <s v="MOT-IR75-10.55L/12.69L"/>
    <s v="HIGH PERFORMANCE CONCRETE, FOR BRIDGE DECK WITH WARRANTY - "/>
    <d v="2004-08-25T00:00:00"/>
    <n v="7"/>
    <d v="2005-06-19T00:00:00"/>
    <m/>
    <m/>
    <m/>
    <m/>
    <m/>
    <m/>
    <m/>
    <m/>
    <m/>
    <m/>
    <m/>
    <m/>
    <m/>
    <m/>
    <m/>
    <m/>
    <m/>
    <m/>
    <m/>
    <m/>
    <m/>
    <m/>
    <m/>
    <d v="2011-08-25T00:00:00"/>
    <s v="Expired"/>
  </r>
  <r>
    <x v="1"/>
    <n v="894"/>
    <n v="17452"/>
    <n v="564"/>
    <x v="2"/>
    <s v="2000-0564"/>
    <n v="7"/>
    <s v="SHE-SR274-008.96 "/>
    <s v="HIGH PERFORMANCE CONCRETE, FOR BRIDGE DECK WITH WARRANTY - "/>
    <d v="2001-11-12T00:00:00"/>
    <n v="7"/>
    <d v="2002-10-11T00:00:00"/>
    <d v="2003-06-05T00:00:00"/>
    <d v="2004-08-02T00:00:00"/>
    <d v="2005-07-07T00:00:00"/>
    <m/>
    <m/>
    <m/>
    <m/>
    <m/>
    <m/>
    <m/>
    <m/>
    <m/>
    <m/>
    <m/>
    <m/>
    <m/>
    <m/>
    <m/>
    <m/>
    <m/>
    <m/>
    <m/>
    <m/>
    <d v="2008-11-12T00:00:00"/>
    <s v="Expired"/>
  </r>
  <r>
    <x v="1"/>
    <n v="894"/>
    <n v="17452"/>
    <n v="564"/>
    <x v="2"/>
    <s v="2000-0564"/>
    <n v="7"/>
    <s v="SHE-SR274-008.96 "/>
    <s v="SPECIAL - STRUCTURAL CONCRETE WITH WARRANTY - CORING DECK"/>
    <d v="2001-11-12T00:00:00"/>
    <n v="7"/>
    <d v="2002-10-11T00:00:00"/>
    <d v="2003-09-17T00:00:00"/>
    <m/>
    <m/>
    <m/>
    <m/>
    <m/>
    <s v="cracking"/>
    <s v="Bridge Deck sealed"/>
    <m/>
    <m/>
    <m/>
    <m/>
    <m/>
    <m/>
    <m/>
    <m/>
    <m/>
    <m/>
    <m/>
    <m/>
    <m/>
    <m/>
    <m/>
    <d v="2008-11-12T00:00:00"/>
    <s v="Expired"/>
  </r>
  <r>
    <x v="1"/>
    <n v="894"/>
    <n v="17461"/>
    <n v="569"/>
    <x v="1"/>
    <s v="2002-0569"/>
    <n v="7"/>
    <s v="SHE-IR75-002.35 "/>
    <s v="HIGH PERFORMANCE CONCRETE, FOR BRIDGE DECK WITH WARRANTY - "/>
    <s v="Assumed Expired"/>
    <n v="7"/>
    <m/>
    <m/>
    <m/>
    <m/>
    <m/>
    <m/>
    <m/>
    <m/>
    <m/>
    <m/>
    <m/>
    <m/>
    <m/>
    <m/>
    <m/>
    <m/>
    <m/>
    <m/>
    <m/>
    <m/>
    <m/>
    <m/>
    <m/>
    <m/>
    <s v=""/>
    <s v="Expired"/>
  </r>
  <r>
    <x v="1"/>
    <n v="893"/>
    <n v="17621"/>
    <n v="260"/>
    <x v="3"/>
    <s v="2003-0260"/>
    <n v="8"/>
    <s v="HAM-US22-11.40"/>
    <s v="CLASS S CONCRETE, FOR NEW BRIDGE DECKS WITH WARRANTY"/>
    <d v="2005-11-03T00:00:00"/>
    <n v="7"/>
    <s v="**10/25/2006"/>
    <m/>
    <m/>
    <m/>
    <m/>
    <m/>
    <m/>
    <m/>
    <m/>
    <s v="SFN 3100901"/>
    <m/>
    <m/>
    <m/>
    <m/>
    <m/>
    <m/>
    <m/>
    <m/>
    <m/>
    <m/>
    <m/>
    <m/>
    <m/>
    <m/>
    <d v="2012-11-03T00:00:00"/>
    <s v="Under Warranty"/>
  </r>
  <r>
    <x v="0"/>
    <n v="880"/>
    <n v="17891"/>
    <n v="3015"/>
    <x v="2"/>
    <s v="2000-3015"/>
    <n v="3"/>
    <s v="LOR-IR90-010.76 "/>
    <s v="SPECIAL - ASPHALT PAVEMENT (7 YEAR WARRANTY) - "/>
    <d v="2003-02-12T00:00:00"/>
    <n v="7"/>
    <d v="2006-04-19T00:00:00"/>
    <m/>
    <m/>
    <m/>
    <m/>
    <m/>
    <m/>
    <m/>
    <m/>
    <m/>
    <m/>
    <m/>
    <m/>
    <m/>
    <m/>
    <m/>
    <m/>
    <m/>
    <m/>
    <m/>
    <m/>
    <m/>
    <m/>
    <m/>
    <d v="2010-02-12T00:00:00"/>
    <s v="Expired"/>
  </r>
  <r>
    <x v="4"/>
    <n v="885"/>
    <n v="18019"/>
    <n v="88"/>
    <x v="5"/>
    <s v="2001-0088"/>
    <n v="6"/>
    <s v="PIC-SR138-006.32 "/>
    <s v="FIELD PAINTING OF EXISTING STEEL, FINISH COAT, WITH WARRANTY - "/>
    <s v="Voided"/>
    <n v="5"/>
    <s v="by central off. "/>
    <s v="see comments"/>
    <m/>
    <m/>
    <m/>
    <m/>
    <m/>
    <m/>
    <m/>
    <s v="VOIDED"/>
    <m/>
    <m/>
    <m/>
    <m/>
    <m/>
    <m/>
    <m/>
    <m/>
    <m/>
    <m/>
    <m/>
    <m/>
    <m/>
    <m/>
    <s v=""/>
    <s v="Expired"/>
  </r>
  <r>
    <x v="1"/>
    <n v="894"/>
    <n v="18122"/>
    <n v="232"/>
    <x v="2"/>
    <s v="2000-0232"/>
    <n v="12"/>
    <s v="CUY-IR71-013.16 "/>
    <s v="HIGH PERFORMANCE CONCRETE, FOR BRIDGE DECK WITH WARRANTY, AS PER PLAN - "/>
    <d v="2001-01-12T00:00:00"/>
    <n v="7"/>
    <d v="2001-12-05T00:00:00"/>
    <d v="2002-05-01T00:00:00"/>
    <d v="2003-05-01T00:00:00"/>
    <m/>
    <m/>
    <m/>
    <m/>
    <m/>
    <m/>
    <m/>
    <m/>
    <m/>
    <m/>
    <m/>
    <m/>
    <m/>
    <m/>
    <m/>
    <m/>
    <m/>
    <m/>
    <m/>
    <m/>
    <m/>
    <d v="2008-01-12T00:00:00"/>
    <s v="Expired"/>
  </r>
  <r>
    <x v="6"/>
    <n v="887"/>
    <n v="18200"/>
    <n v="3002"/>
    <x v="2"/>
    <s v="2000-3002"/>
    <n v="3"/>
    <s v="MED-IR271-000.00 "/>
    <s v="SPECIAL - MISC.: - EDGE LINE, LANE LINE, CHANNELIZING LINE (5 YEAR WARRANTY)"/>
    <s v="Voided"/>
    <n v="5"/>
    <m/>
    <m/>
    <m/>
    <m/>
    <m/>
    <m/>
    <m/>
    <m/>
    <m/>
    <m/>
    <m/>
    <m/>
    <m/>
    <m/>
    <m/>
    <m/>
    <m/>
    <m/>
    <m/>
    <m/>
    <m/>
    <m/>
    <m/>
    <m/>
    <s v=""/>
    <s v="Expired"/>
  </r>
  <r>
    <x v="0"/>
    <n v="880"/>
    <n v="18200"/>
    <n v="3002"/>
    <x v="2"/>
    <s v="2000-3002"/>
    <n v="3"/>
    <s v="MED-IR271-000.00 "/>
    <s v="SPECIAL - MISC.: - PAVEMENT WITH FIVE YEAR WARRANTY"/>
    <d v="2001-11-16T00:00:00"/>
    <n v="5"/>
    <d v="2002-04-01T00:00:00"/>
    <m/>
    <m/>
    <m/>
    <m/>
    <m/>
    <m/>
    <m/>
    <m/>
    <m/>
    <m/>
    <m/>
    <m/>
    <m/>
    <m/>
    <m/>
    <m/>
    <m/>
    <m/>
    <m/>
    <m/>
    <m/>
    <m/>
    <m/>
    <d v="2006-11-16T00:00:00"/>
    <s v="Expired"/>
  </r>
  <r>
    <x v="0"/>
    <n v="880"/>
    <n v="18200"/>
    <n v="3002"/>
    <x v="2"/>
    <s v="2000-3002"/>
    <n v="3"/>
    <s v="MED-IR271-000.00 "/>
    <s v="SPECIAL - MISC.: - PAVEMENT WITH SEVEN YEAR WARRANTY"/>
    <d v="2001-11-16T00:00:00"/>
    <n v="7"/>
    <d v="2002-04-01T00:00:00"/>
    <d v="2005-04-21T00:00:00"/>
    <d v="2006-04-18T00:00:00"/>
    <m/>
    <m/>
    <m/>
    <m/>
    <s v="Cracks / Flushing"/>
    <m/>
    <m/>
    <m/>
    <m/>
    <m/>
    <m/>
    <m/>
    <m/>
    <m/>
    <m/>
    <m/>
    <m/>
    <m/>
    <m/>
    <m/>
    <m/>
    <d v="2008-11-16T00:00:00"/>
    <s v="Expired"/>
  </r>
  <r>
    <x v="1"/>
    <n v="894"/>
    <n v="18224"/>
    <n v="200"/>
    <x v="5"/>
    <s v="2001-0200"/>
    <n v="3"/>
    <s v="ASD-US250-023.45 "/>
    <s v="HIGH PERFORMANCE CONCRETE, FOR BRIDGE DECK WITH WARRANTY - (MIX 4)"/>
    <d v="2002-04-26T00:00:00"/>
    <n v="7"/>
    <m/>
    <m/>
    <m/>
    <m/>
    <m/>
    <m/>
    <m/>
    <m/>
    <m/>
    <m/>
    <m/>
    <m/>
    <m/>
    <m/>
    <m/>
    <m/>
    <m/>
    <m/>
    <m/>
    <m/>
    <m/>
    <m/>
    <m/>
    <m/>
    <d v="2009-04-26T00:00:00"/>
    <s v="Expired"/>
  </r>
  <r>
    <x v="0"/>
    <n v="1059"/>
    <n v="18249"/>
    <n v="560"/>
    <x v="5"/>
    <s v="2001-0560"/>
    <n v="7"/>
    <s v="MOT-IR75-29.305 "/>
    <s v="ASPHALT CONCRETE SURFACE COURSE, 12.5 MM, TYPE B (446) WITH SUPPLEMENT 1059 WARRANTY, AS PER PLAN - "/>
    <s v="Assumed Expired"/>
    <n v="3"/>
    <m/>
    <m/>
    <m/>
    <m/>
    <m/>
    <m/>
    <m/>
    <m/>
    <m/>
    <m/>
    <m/>
    <m/>
    <m/>
    <m/>
    <m/>
    <m/>
    <m/>
    <m/>
    <m/>
    <m/>
    <m/>
    <m/>
    <m/>
    <m/>
    <s v=""/>
    <s v="Expired"/>
  </r>
  <r>
    <x v="0"/>
    <n v="880"/>
    <n v="18249"/>
    <n v="560"/>
    <x v="5"/>
    <s v="2001-0560"/>
    <n v="7"/>
    <s v="MOT-IR75-29.305 "/>
    <s v="ASPHALT CONCRETE WITH WARRANTY (7 YEARS), AS PER PLAN - "/>
    <s v="Status?"/>
    <n v="7"/>
    <m/>
    <m/>
    <m/>
    <m/>
    <m/>
    <m/>
    <m/>
    <m/>
    <m/>
    <m/>
    <m/>
    <m/>
    <m/>
    <m/>
    <m/>
    <m/>
    <m/>
    <m/>
    <m/>
    <m/>
    <m/>
    <m/>
    <m/>
    <m/>
    <s v=""/>
    <s v="TBD"/>
  </r>
  <r>
    <x v="0"/>
    <n v="880"/>
    <n v="18286"/>
    <n v="302"/>
    <x v="2"/>
    <s v="2000-0302"/>
    <n v="3"/>
    <s v="ASD-US30-09.484 "/>
    <s v="ASPHALT CONCRETE (5 YEAR WARRANTY) - "/>
    <d v="2001-11-28T00:00:00"/>
    <n v="5"/>
    <d v="2002-04-01T00:00:00"/>
    <d v="2003-04-28T00:00:00"/>
    <d v="2005-04-29T00:00:00"/>
    <d v="2006-04-24T00:00:00"/>
    <m/>
    <m/>
    <m/>
    <s v="Cracking / Disintegration"/>
    <s v="R &amp; R distressed area"/>
    <m/>
    <m/>
    <m/>
    <m/>
    <m/>
    <m/>
    <m/>
    <m/>
    <m/>
    <m/>
    <m/>
    <m/>
    <m/>
    <m/>
    <m/>
    <d v="2006-11-28T00:00:00"/>
    <s v="Expired"/>
  </r>
  <r>
    <x v="6"/>
    <n v="887"/>
    <n v="18286"/>
    <n v="302"/>
    <x v="2"/>
    <s v="2000-0302"/>
    <n v="3"/>
    <s v="ASD-US30-09.484 "/>
    <s v="EDGE LINE, LANE LINE, CHANNELIZING LINE (5 YEAR WARRANTY) - "/>
    <s v="Voided"/>
    <n v="5"/>
    <m/>
    <m/>
    <m/>
    <m/>
    <m/>
    <m/>
    <m/>
    <m/>
    <m/>
    <m/>
    <m/>
    <m/>
    <m/>
    <m/>
    <m/>
    <m/>
    <m/>
    <m/>
    <m/>
    <m/>
    <m/>
    <m/>
    <m/>
    <m/>
    <s v=""/>
    <s v="Expired"/>
  </r>
  <r>
    <x v="4"/>
    <n v="885"/>
    <n v="18286"/>
    <n v="302"/>
    <x v="2"/>
    <s v="2000-0302"/>
    <n v="3"/>
    <s v="ASD-US30-09.484 "/>
    <s v="FIELD PAINTING OF EXISTING STEEL, FINISH COAT, WITH WARRANTY - "/>
    <d v="2001-11-28T00:00:00"/>
    <n v="5"/>
    <d v="2006-10-15T00:00:00"/>
    <m/>
    <m/>
    <m/>
    <m/>
    <m/>
    <m/>
    <m/>
    <m/>
    <s v="ASD-US30-05.87L"/>
    <s v="ASD-US30-05.87R"/>
    <s v="ASD-US30-06.14"/>
    <s v="ASD-US30-06.54"/>
    <m/>
    <m/>
    <m/>
    <m/>
    <m/>
    <m/>
    <m/>
    <m/>
    <m/>
    <m/>
    <s v="Under review by CO"/>
    <d v="2006-11-28T00:00:00"/>
    <s v="Expired"/>
  </r>
  <r>
    <x v="3"/>
    <n v="884"/>
    <n v="18287"/>
    <n v="425"/>
    <x v="5"/>
    <s v="2001-0425"/>
    <n v="10"/>
    <s v="ATH-US33-30.981 "/>
    <s v="225 MM PORTLAND CEMENT CONCRETE PAVEMENT(7 YEAR WARRANTY) - "/>
    <d v="2005-02-23T00:00:00"/>
    <n v="7"/>
    <m/>
    <m/>
    <m/>
    <m/>
    <m/>
    <m/>
    <m/>
    <m/>
    <m/>
    <m/>
    <m/>
    <m/>
    <m/>
    <m/>
    <m/>
    <m/>
    <m/>
    <m/>
    <m/>
    <m/>
    <m/>
    <m/>
    <m/>
    <m/>
    <d v="2012-02-23T00:00:00"/>
    <s v="Expired"/>
  </r>
  <r>
    <x v="3"/>
    <n v="884"/>
    <n v="18287"/>
    <n v="425"/>
    <x v="5"/>
    <s v="2001-0425"/>
    <n v="10"/>
    <s v="ATH-US33-30.981 "/>
    <s v="250 MM PORTLAND CEMENT CONCRETE PAVEMENT (7 YEARWARRANTY) - "/>
    <d v="2005-02-23T00:00:00"/>
    <n v="7"/>
    <m/>
    <m/>
    <m/>
    <m/>
    <m/>
    <m/>
    <m/>
    <m/>
    <m/>
    <m/>
    <m/>
    <m/>
    <m/>
    <m/>
    <m/>
    <m/>
    <m/>
    <m/>
    <m/>
    <m/>
    <m/>
    <m/>
    <m/>
    <s v="The referenced project has experienced an increase in ESAL by more than 20%.  The 884 supplemental specification notes that if ESAL increases by more than 20% the remaining warranty shall be waived."/>
    <d v="2012-02-23T00:00:00"/>
    <s v="Expired"/>
  </r>
  <r>
    <x v="1"/>
    <n v="894"/>
    <n v="18287"/>
    <n v="425"/>
    <x v="5"/>
    <s v="2001-0425"/>
    <n v="10"/>
    <s v="ATH-US33-30.981 "/>
    <s v="HIGH PERFORMANCE CONCRETE, FOR BRIDGE DECK WITH WARRANTY, AS PER PLAN - "/>
    <d v="2005-02-23T00:00:00"/>
    <n v="7"/>
    <d v="2006-02-24T00:00:00"/>
    <m/>
    <m/>
    <m/>
    <m/>
    <m/>
    <m/>
    <m/>
    <m/>
    <m/>
    <m/>
    <m/>
    <m/>
    <m/>
    <m/>
    <m/>
    <m/>
    <m/>
    <m/>
    <m/>
    <m/>
    <m/>
    <m/>
    <m/>
    <d v="2012-02-23T00:00:00"/>
    <s v="Expired"/>
  </r>
  <r>
    <x v="3"/>
    <n v="884"/>
    <n v="18288"/>
    <n v="246"/>
    <x v="5"/>
    <s v="2001-0246"/>
    <n v="10"/>
    <s v="ATH-US33-40.981 "/>
    <s v="225 MM PORTLAND CEMENT CONCRETE PAVEMENT(7 YEAR WARRANTY) - "/>
    <d v="2004-10-22T00:00:00"/>
    <n v="7"/>
    <d v="2007-06-17T00:00:00"/>
    <m/>
    <m/>
    <m/>
    <m/>
    <m/>
    <m/>
    <m/>
    <m/>
    <m/>
    <m/>
    <m/>
    <m/>
    <m/>
    <m/>
    <m/>
    <m/>
    <m/>
    <m/>
    <m/>
    <m/>
    <m/>
    <m/>
    <s v="The ESAL increased by more than 20%.  884 Supplemental Spec notes that if the ESAL increases more than 20% the remaining warranty shall be waived."/>
    <d v="2011-10-22T00:00:00"/>
    <s v="Expired"/>
  </r>
  <r>
    <x v="1"/>
    <n v="894"/>
    <n v="18288"/>
    <n v="246"/>
    <x v="5"/>
    <s v="2001-0246"/>
    <n v="10"/>
    <s v="ATH-US33-40.981 "/>
    <s v="HIGH PERFORMANCE CONCRETE, FOR BRIDGE DECK WITH WARRANTY, AS PER PLAN - "/>
    <s v="Status?"/>
    <n v="7"/>
    <d v="2006-02-24T00:00:00"/>
    <m/>
    <m/>
    <m/>
    <m/>
    <m/>
    <m/>
    <m/>
    <m/>
    <m/>
    <m/>
    <m/>
    <m/>
    <m/>
    <m/>
    <m/>
    <m/>
    <m/>
    <m/>
    <m/>
    <m/>
    <m/>
    <m/>
    <m/>
    <s v=""/>
    <s v="TBD"/>
  </r>
  <r>
    <x v="4"/>
    <n v="885"/>
    <n v="18375"/>
    <n v="406"/>
    <x v="2"/>
    <s v="2000-0406"/>
    <n v="4"/>
    <s v="POR-IR76-013.55 "/>
    <s v="FIELD PAINTING OF EXISTING STEEL, FINISH COAT, WITH WARRANTY - "/>
    <d v="2001-10-05T00:00:00"/>
    <n v="5"/>
    <s v="1 month Prior to Warranty Expirartion "/>
    <s v="Administered by Cols"/>
    <m/>
    <m/>
    <m/>
    <m/>
    <m/>
    <m/>
    <m/>
    <s v="6702791 WB, Mainline Over Silver Creek, POR-IR76-015.78L"/>
    <s v="6702821 EB , MainlineOver Silver Creek, POR-IR76-015.78R"/>
    <s v="6702732      Under Rock Springs Rd NOT PAINTED"/>
    <s v="6702945        Slab Deck      Not Painted"/>
    <s v="6703003        Slab Deck      Not Painted"/>
    <s v="6703038        Culvert         Not Painted"/>
    <s v="6703151        Slab Deck      Not Painted"/>
    <s v="6703186        Slab Deck      Not Painted"/>
    <m/>
    <m/>
    <m/>
    <m/>
    <m/>
    <m/>
    <s v="All bridge painting use same warranty date 10/5/01               Ref nos. 86-89, 112-115, 246-249"/>
    <d v="2006-10-05T00:00:00"/>
    <s v="Expired"/>
  </r>
  <r>
    <x v="1"/>
    <n v="894"/>
    <n v="18385"/>
    <n v="119"/>
    <x v="5"/>
    <s v="2001-0119"/>
    <n v="4"/>
    <s v="SUM IR 77 24.19"/>
    <s v="HIGH PERFORMANCE CONCRETE, FOR BRIDGE DECK WITH WARRANTY, AS PER PLAN - "/>
    <d v="2003-06-10T00:00:00"/>
    <n v="7"/>
    <d v="2006-07-25T00:00:00"/>
    <d v="2007-04-30T00:00:00"/>
    <m/>
    <m/>
    <m/>
    <m/>
    <m/>
    <m/>
    <m/>
    <s v="SFN  7704194   SUM 77  25.13 R   10/29/02"/>
    <s v="SFN  7704186  SUM 77  25.13 L   6/10/03"/>
    <m/>
    <m/>
    <m/>
    <m/>
    <m/>
    <m/>
    <m/>
    <m/>
    <m/>
    <m/>
    <m/>
    <m/>
    <s v="Varies; See Individual Structure info   Refs 166, 207, 308, 316"/>
    <d v="2010-06-10T00:00:00"/>
    <s v="Expired"/>
  </r>
  <r>
    <x v="3"/>
    <n v="889"/>
    <n v="18391"/>
    <n v="7"/>
    <x v="1"/>
    <s v="2002-0007"/>
    <n v="12"/>
    <s v="LAK-SR2-013.05 "/>
    <s v="SAWING AND SEALING ASPHALT CONCRETE PAVEMENT JOINTS WITH WARRANTY - "/>
    <d v="2004-01-12T00:00:00"/>
    <n v="2"/>
    <m/>
    <m/>
    <m/>
    <m/>
    <m/>
    <m/>
    <m/>
    <m/>
    <m/>
    <m/>
    <m/>
    <m/>
    <m/>
    <m/>
    <m/>
    <m/>
    <m/>
    <m/>
    <m/>
    <m/>
    <m/>
    <m/>
    <m/>
    <m/>
    <d v="2006-01-12T00:00:00"/>
    <s v="Expired"/>
  </r>
  <r>
    <x v="0"/>
    <n v="880"/>
    <n v="18393"/>
    <n v="485"/>
    <x v="1"/>
    <s v="2002-0485"/>
    <n v="12"/>
    <s v="CUY-IR480-012.76 "/>
    <s v="ASPHALT CONCRETE (7 YEAR WARRANTY) - "/>
    <d v="2003-11-19T00:00:00"/>
    <n v="7"/>
    <m/>
    <m/>
    <m/>
    <m/>
    <m/>
    <m/>
    <m/>
    <m/>
    <m/>
    <m/>
    <m/>
    <m/>
    <m/>
    <m/>
    <m/>
    <m/>
    <m/>
    <m/>
    <m/>
    <m/>
    <m/>
    <m/>
    <m/>
    <m/>
    <d v="2010-11-19T00:00:00"/>
    <s v="Expired"/>
  </r>
  <r>
    <x v="6"/>
    <n v="887"/>
    <n v="18410"/>
    <n v="300"/>
    <x v="2"/>
    <s v="2000-0300"/>
    <n v="2"/>
    <s v="SEN-SR67-002.33 "/>
    <s v="EDGE LINE, CENTER LINE (5 YEAR WARRANTY) - "/>
    <s v="Voided"/>
    <n v="5"/>
    <m/>
    <m/>
    <m/>
    <m/>
    <m/>
    <m/>
    <m/>
    <m/>
    <m/>
    <m/>
    <m/>
    <m/>
    <m/>
    <m/>
    <m/>
    <m/>
    <m/>
    <m/>
    <m/>
    <m/>
    <m/>
    <m/>
    <m/>
    <m/>
    <s v=""/>
    <s v="Expired"/>
  </r>
  <r>
    <x v="0"/>
    <n v="880"/>
    <n v="18492"/>
    <n v="533"/>
    <x v="9"/>
    <s v="2004-0533"/>
    <n v="9"/>
    <s v="ROS-207-0.00"/>
    <s v="880 - ASPHALT CONCRETE (7 YEAR WARRANTY)  "/>
    <d v="2006-12-12T00:00:00"/>
    <n v="7"/>
    <m/>
    <m/>
    <m/>
    <m/>
    <m/>
    <m/>
    <m/>
    <m/>
    <m/>
    <m/>
    <m/>
    <m/>
    <m/>
    <m/>
    <m/>
    <m/>
    <m/>
    <m/>
    <m/>
    <m/>
    <m/>
    <m/>
    <m/>
    <s v="Accident involving a car fire under a railroad bridge which damaged the pavement; this area was void from the warranty."/>
    <d v="2013-12-12T00:00:00"/>
    <s v="Under Warranty"/>
  </r>
  <r>
    <x v="1"/>
    <n v="894"/>
    <n v="18492"/>
    <n v="533"/>
    <x v="9"/>
    <s v="2004-0533"/>
    <n v="9"/>
    <s v="ROS-207-0.00"/>
    <s v="HIGH PERFORMANCE CONCRETE FOR BRIDGE DECK WITH WARRANTY"/>
    <d v="2007-10-27T00:00:00"/>
    <n v="7"/>
    <d v="2008-10-27T00:00:00"/>
    <m/>
    <m/>
    <d v="2011-04-29T00:00:00"/>
    <m/>
    <m/>
    <m/>
    <s v="Cracking"/>
    <s v="High Molecular Weight Methacrylate as per 894."/>
    <s v="ROS-207-1.63"/>
    <n v="7104928"/>
    <m/>
    <m/>
    <m/>
    <m/>
    <m/>
    <m/>
    <m/>
    <m/>
    <m/>
    <m/>
    <m/>
    <m/>
    <s v="Longitudinal and transverse cracks over 20% of the deck area.  Map cracking was seen, but limited to less than 20% of the deck area. (4/29/2011): Pavement is performing well.  Condition is consistent with its age.  No signs of distress at the intersection.  Car fire occurred at the railroad overpass years ago, pavement affected is not part of warranty.  No issues at this time."/>
    <d v="2014-10-27T00:00:00"/>
    <s v="Under Warranty"/>
  </r>
  <r>
    <x v="1"/>
    <n v="894"/>
    <n v="18492"/>
    <n v="533"/>
    <x v="9"/>
    <s v="2004-0533"/>
    <n v="9"/>
    <s v="ROS-207-0.00"/>
    <s v="HIGH PERFORMANCE CONCRETE FOR BRIDGE DECK WITH WARRANTY"/>
    <d v="2007-10-27T00:00:00"/>
    <n v="7"/>
    <d v="2008-10-27T00:00:00"/>
    <m/>
    <m/>
    <m/>
    <m/>
    <m/>
    <m/>
    <s v="Cracking"/>
    <s v="High Molecular Weight Methacrylate as per 894."/>
    <s v="ROS-207-0.85"/>
    <n v="7104901"/>
    <m/>
    <m/>
    <m/>
    <m/>
    <m/>
    <m/>
    <m/>
    <m/>
    <m/>
    <m/>
    <m/>
    <m/>
    <m/>
    <d v="2014-10-27T00:00:00"/>
    <s v="Under Warranty"/>
  </r>
  <r>
    <x v="1"/>
    <n v="894"/>
    <n v="18492"/>
    <n v="533"/>
    <x v="9"/>
    <s v="2004-0533"/>
    <n v="9"/>
    <s v="ROS-207-0.00"/>
    <s v="HIGH PERFORMANCE CONCRETE FOR BRIDGE DECK WITH WARRANTY"/>
    <d v="2007-10-27T00:00:00"/>
    <n v="7"/>
    <d v="2008-10-27T00:00:00"/>
    <m/>
    <m/>
    <m/>
    <m/>
    <m/>
    <m/>
    <s v="Cracking"/>
    <s v="High Molecular Weight Methacrylate as per 894."/>
    <s v="ROS-207-0.24"/>
    <n v="7104847"/>
    <m/>
    <m/>
    <m/>
    <m/>
    <m/>
    <m/>
    <m/>
    <m/>
    <m/>
    <m/>
    <m/>
    <m/>
    <m/>
    <d v="2014-10-27T00:00:00"/>
    <s v="Under Warranty"/>
  </r>
  <r>
    <x v="8"/>
    <n v="887"/>
    <n v="18546"/>
    <n v="357"/>
    <x v="2"/>
    <s v="2000-0357"/>
    <n v="4"/>
    <s v="POR-SR05-0.19"/>
    <s v="PAVEMENT MARKINGS&lt; WITH WARRANTY"/>
    <s v="Voided"/>
    <n v="3"/>
    <s v="Warranty Waived"/>
    <m/>
    <m/>
    <m/>
    <m/>
    <m/>
    <m/>
    <m/>
    <m/>
    <m/>
    <m/>
    <m/>
    <m/>
    <m/>
    <m/>
    <m/>
    <m/>
    <m/>
    <m/>
    <m/>
    <m/>
    <m/>
    <m/>
    <s v="Refs 50, 51, 52, 53   Warranty Waived"/>
    <s v=""/>
    <s v="Expired"/>
  </r>
  <r>
    <x v="1"/>
    <n v="894"/>
    <n v="18579"/>
    <n v="486"/>
    <x v="1"/>
    <s v="2002-0486"/>
    <n v="3"/>
    <s v="RIC-US30-011.56 "/>
    <s v="HIGH PERFORMANCE CONCRETE, FOR BRIDGE DECK WITH WARRANTY, AS PER PLAN - "/>
    <s v="Status?"/>
    <n v="7"/>
    <m/>
    <m/>
    <m/>
    <m/>
    <m/>
    <m/>
    <m/>
    <m/>
    <m/>
    <m/>
    <m/>
    <m/>
    <m/>
    <m/>
    <m/>
    <m/>
    <m/>
    <m/>
    <m/>
    <m/>
    <m/>
    <m/>
    <m/>
    <m/>
    <s v=""/>
    <s v="TBD"/>
  </r>
  <r>
    <x v="0"/>
    <n v="880"/>
    <n v="18631"/>
    <n v="82"/>
    <x v="9"/>
    <s v="2004-0082"/>
    <n v="3"/>
    <s v="WAY-SR30-9.26"/>
    <s v="ASPHALT CONCRETE (7 YEAR WARRANTY) - "/>
    <d v="2002-11-18T00:00:00"/>
    <n v="7"/>
    <m/>
    <m/>
    <m/>
    <m/>
    <m/>
    <m/>
    <m/>
    <m/>
    <m/>
    <m/>
    <m/>
    <m/>
    <m/>
    <m/>
    <m/>
    <m/>
    <m/>
    <m/>
    <m/>
    <m/>
    <m/>
    <m/>
    <m/>
    <m/>
    <d v="2009-11-18T00:00:00"/>
    <s v="Expired"/>
  </r>
  <r>
    <x v="1"/>
    <n v="894"/>
    <n v="18631"/>
    <n v="82"/>
    <x v="9"/>
    <s v="2004-0082"/>
    <n v="3"/>
    <s v="WAY-USR30-9.26"/>
    <s v="HIGH PERFORMANCE CONCRETE, FOR BRIDGE DECK WITH WARRANTY - "/>
    <d v="2002-11-18T00:00:00"/>
    <n v="7"/>
    <m/>
    <m/>
    <m/>
    <m/>
    <m/>
    <m/>
    <m/>
    <m/>
    <m/>
    <m/>
    <m/>
    <m/>
    <m/>
    <m/>
    <m/>
    <m/>
    <m/>
    <m/>
    <m/>
    <m/>
    <m/>
    <m/>
    <m/>
    <m/>
    <d v="2009-11-18T00:00:00"/>
    <s v="Expired"/>
  </r>
  <r>
    <x v="0"/>
    <n v="880"/>
    <n v="18632"/>
    <n v="465"/>
    <x v="3"/>
    <s v="2003-0465"/>
    <n v="3"/>
    <s v="RIC-IR71-6.73"/>
    <s v="ASPHALT CONCRETE (7 YEAR WARRANTY) - "/>
    <s v="Status?"/>
    <n v="7"/>
    <m/>
    <m/>
    <m/>
    <m/>
    <m/>
    <m/>
    <m/>
    <m/>
    <m/>
    <m/>
    <m/>
    <m/>
    <m/>
    <m/>
    <m/>
    <m/>
    <m/>
    <m/>
    <m/>
    <m/>
    <m/>
    <m/>
    <m/>
    <m/>
    <s v=""/>
    <s v="TBD"/>
  </r>
  <r>
    <x v="1"/>
    <n v="894"/>
    <n v="18632"/>
    <n v="465"/>
    <x v="3"/>
    <s v="2003-0465"/>
    <n v="3"/>
    <s v="RIC-IR71-6.73"/>
    <s v="HIGH PERFORMANCE CONCRETE, FOR BRIDGE DECK WITH WARRANTY - "/>
    <d v="2006-05-01T00:00:00"/>
    <n v="7"/>
    <d v="2006-06-22T00:00:00"/>
    <m/>
    <m/>
    <m/>
    <m/>
    <m/>
    <m/>
    <s v="Minor cracking"/>
    <s v="HMWM sealing"/>
    <s v="RIC-71-0641L"/>
    <s v="RIC-71-0641R"/>
    <s v="RIC-71-0652R"/>
    <s v="RIC-71-0652L"/>
    <s v="RIC-71-0670L"/>
    <s v="RIC-71-0670R"/>
    <s v="RIC-71-0712L"/>
    <s v="RIC-71-0712R"/>
    <m/>
    <m/>
    <m/>
    <m/>
    <m/>
    <m/>
    <m/>
    <d v="2013-05-01T00:00:00"/>
    <s v="Under Warranty"/>
  </r>
  <r>
    <x v="3"/>
    <n v="884"/>
    <n v="18687"/>
    <n v="45"/>
    <x v="1"/>
    <s v="2002-0045"/>
    <n v="4"/>
    <s v="POR-IR76-001.09 "/>
    <s v="12&quot; PORTLAND CEMENT CONCRETE PAVEMENT (7 YEAR WARRANTY)                                                                 "/>
    <s v="Assumed Expired"/>
    <n v="7"/>
    <m/>
    <m/>
    <m/>
    <m/>
    <m/>
    <m/>
    <m/>
    <m/>
    <m/>
    <m/>
    <m/>
    <m/>
    <m/>
    <m/>
    <m/>
    <m/>
    <m/>
    <m/>
    <m/>
    <m/>
    <m/>
    <m/>
    <m/>
    <m/>
    <s v=""/>
    <s v="Expired"/>
  </r>
  <r>
    <x v="3"/>
    <n v="884"/>
    <n v="18687"/>
    <n v="45"/>
    <x v="1"/>
    <s v="2002-0045"/>
    <n v="4"/>
    <s v="POR-IR76-001.09 "/>
    <s v="14&quot; PORTLAND CEMENT CONCRETE PAVEMENT (7 YEAR WARRANTY)                                                                 "/>
    <s v="Assumed Expired"/>
    <n v="7"/>
    <m/>
    <m/>
    <m/>
    <m/>
    <m/>
    <m/>
    <m/>
    <m/>
    <m/>
    <m/>
    <m/>
    <m/>
    <m/>
    <m/>
    <m/>
    <m/>
    <m/>
    <m/>
    <m/>
    <m/>
    <m/>
    <m/>
    <m/>
    <m/>
    <s v=""/>
    <s v="Expired"/>
  </r>
  <r>
    <x v="1"/>
    <n v="894"/>
    <n v="18687"/>
    <n v="45"/>
    <x v="1"/>
    <s v="2002-0045"/>
    <n v="4"/>
    <s v="POR-IR76-001.09 "/>
    <s v="HIGH PERFORMANCE CONCRETE, FOR BRIDGE DECK WITH WARRANTY                                                                "/>
    <s v="Assumed Expired"/>
    <n v="7"/>
    <m/>
    <m/>
    <m/>
    <m/>
    <m/>
    <m/>
    <m/>
    <m/>
    <m/>
    <m/>
    <m/>
    <m/>
    <m/>
    <m/>
    <m/>
    <m/>
    <m/>
    <m/>
    <m/>
    <m/>
    <m/>
    <m/>
    <m/>
    <m/>
    <s v=""/>
    <s v="Expired"/>
  </r>
  <r>
    <x v="1"/>
    <n v="894"/>
    <n v="18688"/>
    <n v="80"/>
    <x v="1"/>
    <s v="2002-0080"/>
    <n v="4"/>
    <s v="STA  US-30  29.58"/>
    <s v="HIGH PERFORMANCE CONCRETE, FOR BRIDGE DECK WITH WARRANTY, AS PER PLAN - "/>
    <d v="2002-10-23T00:00:00"/>
    <n v="7"/>
    <d v="2006-07-24T00:00:00"/>
    <d v="2007-08-25T00:00:00"/>
    <m/>
    <m/>
    <m/>
    <m/>
    <m/>
    <m/>
    <m/>
    <m/>
    <m/>
    <m/>
    <m/>
    <m/>
    <m/>
    <m/>
    <m/>
    <m/>
    <m/>
    <m/>
    <m/>
    <m/>
    <m/>
    <s v="Ref 85"/>
    <d v="2009-10-23T00:00:00"/>
    <s v="Expired"/>
  </r>
  <r>
    <x v="3"/>
    <n v="884"/>
    <n v="18696"/>
    <n v="464"/>
    <x v="3"/>
    <s v="2003-0464"/>
    <n v="4"/>
    <s v="MAH  IR-76  3.08"/>
    <s v="13&quot; PORTLAND CEMENT CONCRETE PAVEMENT     (7 YEAR)"/>
    <d v="2005-12-08T00:00:00"/>
    <n v="7"/>
    <d v="2006-08-02T00:00:00"/>
    <d v="2007-04-24T00:00:00"/>
    <m/>
    <m/>
    <m/>
    <m/>
    <m/>
    <m/>
    <m/>
    <m/>
    <m/>
    <m/>
    <m/>
    <m/>
    <m/>
    <m/>
    <m/>
    <m/>
    <m/>
    <m/>
    <m/>
    <m/>
    <m/>
    <s v="Westbound - December 9, 2004;     13&quot;  Ref 86                     Eastbound – December 8, 2005             11&quot;  Ref 85"/>
    <d v="2012-12-08T00:00:00"/>
    <s v="Under Warranty"/>
  </r>
  <r>
    <x v="1"/>
    <n v="893"/>
    <n v="18712"/>
    <n v="543"/>
    <x v="5"/>
    <s v="2001-0543"/>
    <n v="4"/>
    <s v="TRU-SR-5-06.45 "/>
    <s v="CLASS S CONCRETE, FOR BRIDGE DECK WITH WARRANTY, AS PER PLAN - "/>
    <d v="2003-07-14T00:00:00"/>
    <n v="7"/>
    <d v="2006-08-07T00:00:00"/>
    <d v="2007-04-24T00:00:00"/>
    <m/>
    <m/>
    <m/>
    <m/>
    <m/>
    <m/>
    <m/>
    <s v="SFN 7800908   TRU SR 5 12.26 R  5/14/03"/>
    <s v="SFN 7800878   TRU SR 5 12.26 L  7/14/03"/>
    <m/>
    <m/>
    <m/>
    <m/>
    <m/>
    <m/>
    <m/>
    <m/>
    <m/>
    <m/>
    <m/>
    <m/>
    <s v="   Refs 134, 152, 166, 201, 221, 244, 269, 307, 315"/>
    <d v="2010-07-14T00:00:00"/>
    <s v="Expired"/>
  </r>
  <r>
    <x v="4"/>
    <n v="885"/>
    <n v="18715"/>
    <n v="137"/>
    <x v="5"/>
    <s v="2001-0137"/>
    <n v="4"/>
    <s v="ATB-SR534-019.35 "/>
    <s v="FIELD PAINTING OF EXISTING STEEL, FINISH COAT, WITH WARRANTY - "/>
    <d v="2001-10-25T00:00:00"/>
    <n v="5"/>
    <s v="1 month Prior to Warranty Expirartion "/>
    <s v="Administered by Cols"/>
    <m/>
    <m/>
    <m/>
    <m/>
    <m/>
    <m/>
    <m/>
    <s v=" 0407119, ATB-SR534-019.35"/>
    <m/>
    <m/>
    <m/>
    <m/>
    <m/>
    <m/>
    <m/>
    <m/>
    <m/>
    <m/>
    <m/>
    <m/>
    <m/>
    <s v="Under review by CO   Refs 141-144"/>
    <d v="2006-10-25T00:00:00"/>
    <s v="Expired"/>
  </r>
  <r>
    <x v="1"/>
    <n v="894"/>
    <n v="18715"/>
    <n v="137"/>
    <x v="5"/>
    <s v="2001-0137"/>
    <n v="4"/>
    <s v="ATB-SR534-019.35 "/>
    <s v="HIGH PERFORMANCE CONCRETE, FOR BRIDGE DECK WITH WARRANTY, AS PER PLAN - "/>
    <d v="2001-10-25T00:00:00"/>
    <n v="7"/>
    <d v="2006-08-01T00:00:00"/>
    <d v="2007-05-03T00:00:00"/>
    <m/>
    <m/>
    <m/>
    <m/>
    <m/>
    <m/>
    <m/>
    <s v=" 0407119, ATB-SR534-019.35"/>
    <m/>
    <m/>
    <m/>
    <m/>
    <m/>
    <m/>
    <m/>
    <m/>
    <m/>
    <m/>
    <m/>
    <m/>
    <m/>
    <s v="Ref 145"/>
    <d v="2008-10-25T00:00:00"/>
    <s v="Expired"/>
  </r>
  <r>
    <x v="1"/>
    <n v="894"/>
    <n v="18718"/>
    <n v="3004"/>
    <x v="1"/>
    <s v="2002-3004"/>
    <n v="4"/>
    <s v="SUM SR-21   0.26"/>
    <s v="HIGH PERFORMANCE CONCRETE, FOR BRIDGE DECK WITH WARRANTY, AS PER PLAN - "/>
    <d v="2003-09-12T00:00:00"/>
    <n v="7"/>
    <s v="726/2006"/>
    <d v="2007-04-25T00:00:00"/>
    <m/>
    <m/>
    <m/>
    <m/>
    <m/>
    <m/>
    <m/>
    <s v="SFN  7701233  SUM-21-01.79 R  9/12/2003"/>
    <m/>
    <m/>
    <m/>
    <m/>
    <m/>
    <m/>
    <m/>
    <m/>
    <m/>
    <m/>
    <m/>
    <m/>
    <m/>
    <s v="Ref 19"/>
    <d v="2010-09-12T00:00:00"/>
    <s v="Expired"/>
  </r>
  <r>
    <x v="0"/>
    <n v="880"/>
    <n v="18721"/>
    <n v="70"/>
    <x v="1"/>
    <s v="2002-0070"/>
    <n v="4"/>
    <s v="ATB IR-90  19.56"/>
    <s v="ASPHALT CONCRETE (7 YEAR WARRANTY) - "/>
    <d v="2003-11-03T00:00:00"/>
    <n v="7"/>
    <d v="2006-08-01T00:00:00"/>
    <d v="2007-05-03T00:00:00"/>
    <m/>
    <m/>
    <m/>
    <m/>
    <m/>
    <m/>
    <m/>
    <m/>
    <m/>
    <m/>
    <m/>
    <m/>
    <m/>
    <m/>
    <m/>
    <m/>
    <m/>
    <m/>
    <m/>
    <m/>
    <m/>
    <s v="Mainline pavement warranty from station 357+00 to 492+00 RT., I-90 started on October 31, 2002; Mainline pavement warranty from station 357+00 to 492+00 LT., I-90 started on November 3, 2003   Ref 93"/>
    <d v="2010-11-03T00:00:00"/>
    <s v="Expired"/>
  </r>
  <r>
    <x v="1"/>
    <n v="894"/>
    <n v="18721"/>
    <n v="70"/>
    <x v="1"/>
    <s v="2002-0070"/>
    <n v="4"/>
    <s v="ATB IR-90  19.56"/>
    <s v="HIGH PERFORMANCE CONCRETE, FOR BRIDGE DECK WITH WARRANTY, AS PER PLAN - "/>
    <d v="2003-11-03T00:00:00"/>
    <n v="7"/>
    <d v="2006-08-01T00:00:00"/>
    <d v="2007-05-03T00:00:00"/>
    <m/>
    <m/>
    <m/>
    <m/>
    <m/>
    <m/>
    <m/>
    <s v="SFN  0404446    ATB-90-2172R        10-29-2003  "/>
    <s v="SFN  0404470  ATB-90-2172L      11-3-2003  "/>
    <m/>
    <m/>
    <m/>
    <m/>
    <m/>
    <m/>
    <m/>
    <m/>
    <m/>
    <m/>
    <m/>
    <m/>
    <s v="Varies; See Individual Structure info   Refs 167, 190"/>
    <d v="2010-11-03T00:00:00"/>
    <s v="Expired"/>
  </r>
  <r>
    <x v="4"/>
    <n v="885"/>
    <n v="18722"/>
    <n v="3000"/>
    <x v="5"/>
    <s v="2001-3000"/>
    <n v="4"/>
    <s v="MAH-SR11-016.04 "/>
    <s v="FIELD PAINTING OF EXISTING STEEL, FINISH COAT, WITH WARRANTY - "/>
    <d v="2002-11-08T00:00:00"/>
    <n v="5"/>
    <s v="1 month Prior to Warranty Expirartion "/>
    <s v="Administered by Cols"/>
    <m/>
    <m/>
    <m/>
    <m/>
    <m/>
    <m/>
    <m/>
    <s v="SFN  5000807    SR11 SB Over IR 80 EB"/>
    <s v="SFN  5000815        SR11 NB Ramp Over 11SB"/>
    <s v="SFN 5000823    SR 11 Ramp Under  IR680 WB"/>
    <m/>
    <m/>
    <m/>
    <m/>
    <m/>
    <m/>
    <m/>
    <m/>
    <m/>
    <m/>
    <m/>
    <s v="All bridge painting use same warranty date 11/8/02            Refs 101-104"/>
    <d v="2007-11-08T00:00:00"/>
    <s v="Expired"/>
  </r>
  <r>
    <x v="1"/>
    <n v="894"/>
    <n v="18722"/>
    <n v="3000"/>
    <x v="5"/>
    <s v="2001-3000"/>
    <n v="4"/>
    <s v="MAH-SR11-016.04 "/>
    <s v="HIGH PERFORMANCE CONCRETE, FOR BRIDGE DECK WITH WARRANTY, AS PER PLAN - "/>
    <d v="2002-11-08T00:00:00"/>
    <n v="7"/>
    <d v="2004-05-15T00:00:00"/>
    <d v="2006-08-02T00:00:00"/>
    <d v="2007-04-24T00:00:00"/>
    <m/>
    <m/>
    <m/>
    <m/>
    <m/>
    <m/>
    <s v="SFN  5000807    SR11 SB Over IR 80 EB"/>
    <s v="SFN  5000815        SR11 NB Ramp Over 11SB"/>
    <s v="SFN 5000823    SR 11 Ramp Under  IR680 WB"/>
    <m/>
    <m/>
    <m/>
    <m/>
    <m/>
    <m/>
    <m/>
    <m/>
    <m/>
    <m/>
    <m/>
    <s v="Ref 105"/>
    <d v="2009-11-08T00:00:00"/>
    <s v="Expired"/>
  </r>
  <r>
    <x v="6"/>
    <n v="887"/>
    <n v="18730"/>
    <n v="263"/>
    <x v="2"/>
    <s v="2000-0263"/>
    <n v="12"/>
    <s v="CUY-IR90-023.93 "/>
    <s v="EDGE LINE, CENTER LINE, LANE LINE, CHANNELIZING LINE (5 YEAR WARRANTY) - "/>
    <s v="Voided"/>
    <n v="5"/>
    <d v="2002-10-03T00:00:00"/>
    <d v="2003-10-22T00:00:00"/>
    <m/>
    <m/>
    <m/>
    <m/>
    <m/>
    <m/>
    <m/>
    <m/>
    <m/>
    <m/>
    <m/>
    <m/>
    <m/>
    <m/>
    <m/>
    <m/>
    <m/>
    <m/>
    <m/>
    <m/>
    <m/>
    <m/>
    <s v=""/>
    <s v="Expired"/>
  </r>
  <r>
    <x v="4"/>
    <n v="885"/>
    <n v="18739"/>
    <n v="559"/>
    <x v="2"/>
    <s v="2000-0559"/>
    <n v="12"/>
    <s v="CUY-IR90-008.92 "/>
    <s v="FIELD PAINTING OF EXISTING STEEL, FINISH COAT, WITH WARRANTY - "/>
    <d v="2001-08-09T00:00:00"/>
    <n v="5"/>
    <m/>
    <m/>
    <m/>
    <m/>
    <m/>
    <m/>
    <m/>
    <m/>
    <m/>
    <s v="CUY-IR90-008.92"/>
    <s v="CUY-IR90-009.09"/>
    <s v="CUY-IR90-010.62"/>
    <s v="CUY-IR90-010.82"/>
    <s v="CUY-IR90-010.94"/>
    <s v="CUY-IR90-011.10"/>
    <s v="CUY-IR90-011.78"/>
    <s v="CUY-IR90-011.85"/>
    <s v="CUY-IR90-012.01"/>
    <s v="CUY-IR90-012.14S"/>
    <s v="CUY-IR90-012.37"/>
    <s v="CUY-IR90-012.70"/>
    <s v="CUY-IR90-013.45"/>
    <s v="CUY-IR90-013.61"/>
    <s v="Under review by CO"/>
    <d v="2006-08-09T00:00:00"/>
    <s v="Expired"/>
  </r>
  <r>
    <x v="1"/>
    <n v="894"/>
    <n v="18744"/>
    <n v="308"/>
    <x v="2"/>
    <s v="2000-0308"/>
    <n v="12"/>
    <s v="CUY-IR271-004.17 "/>
    <s v="HIGH PERFORMANCE CONCRETE, FOR BRIDGE DECK WITH WARRANTY, AS PER PLAN - "/>
    <d v="2001-10-15T00:00:00"/>
    <n v="7"/>
    <m/>
    <m/>
    <m/>
    <m/>
    <m/>
    <m/>
    <m/>
    <m/>
    <m/>
    <m/>
    <m/>
    <m/>
    <m/>
    <m/>
    <m/>
    <m/>
    <m/>
    <m/>
    <m/>
    <m/>
    <m/>
    <m/>
    <m/>
    <m/>
    <d v="2008-10-15T00:00:00"/>
    <s v="Expired"/>
  </r>
  <r>
    <x v="4"/>
    <n v="885"/>
    <n v="18746"/>
    <n v="444"/>
    <x v="2"/>
    <s v="2000-0444"/>
    <n v="12"/>
    <s v="LAK-IR90-000.80 "/>
    <s v="FIELD PAINTING OF EXISTING STEEL, FINISH COAT, WITH WARRANTY - "/>
    <d v="2001-10-21T00:00:00"/>
    <n v="5"/>
    <m/>
    <m/>
    <m/>
    <m/>
    <m/>
    <m/>
    <m/>
    <m/>
    <m/>
    <s v="LAK-IR90-000.80"/>
    <s v="LAK-IR90-003.80"/>
    <s v="LAK-IR90-007.11"/>
    <s v="LAK-IR90-007.67"/>
    <s v="LAK-IR90-008.77"/>
    <s v="LAK-IR90-010.07"/>
    <s v="LAK-IR90-010.31"/>
    <s v="LAK-IR90-010.51"/>
    <s v="LAK-IR90-011.51"/>
    <s v="LAK-IR90-012.97"/>
    <s v="LAK-IR90-022.10"/>
    <m/>
    <m/>
    <m/>
    <s v="Under review by CO"/>
    <d v="2006-10-21T00:00:00"/>
    <s v="Expired"/>
  </r>
  <r>
    <x v="0"/>
    <n v="880"/>
    <n v="18899"/>
    <n v="3003"/>
    <x v="2"/>
    <s v="2000-3003"/>
    <n v="8"/>
    <s v="PRE-IR70-000.00 "/>
    <s v="SPECIAL - MISC.: - PAVEMENT WITH 5 YEAR WARRANTY"/>
    <d v="2001-12-19T00:00:00"/>
    <n v="5"/>
    <s v="04/23/03 review waived"/>
    <m/>
    <d v="2005-04-27T00:00:00"/>
    <m/>
    <m/>
    <m/>
    <m/>
    <m/>
    <s v="Cracks were sealed"/>
    <m/>
    <m/>
    <m/>
    <m/>
    <m/>
    <m/>
    <m/>
    <m/>
    <m/>
    <m/>
    <m/>
    <m/>
    <m/>
    <m/>
    <m/>
    <d v="2006-12-19T00:00:00"/>
    <s v="Expired"/>
  </r>
  <r>
    <x v="6"/>
    <n v="887"/>
    <n v="18899"/>
    <n v="3003"/>
    <x v="2"/>
    <s v="2000-3003"/>
    <n v="8"/>
    <s v="PRE-IR70-000.00 "/>
    <s v="SPECIAL - MISC.: - PERM. PAVEMENT MARKINGS/5 YEAR WARRANTY"/>
    <d v="2002-09-24T00:00:00"/>
    <n v="5"/>
    <d v="2005-04-27T00:00:00"/>
    <m/>
    <m/>
    <m/>
    <m/>
    <m/>
    <m/>
    <m/>
    <m/>
    <m/>
    <m/>
    <m/>
    <m/>
    <m/>
    <m/>
    <m/>
    <m/>
    <m/>
    <m/>
    <m/>
    <m/>
    <m/>
    <m/>
    <m/>
    <d v="2007-09-24T00:00:00"/>
    <s v="Expired"/>
  </r>
  <r>
    <x v="0"/>
    <n v="880"/>
    <n v="18922"/>
    <n v="83"/>
    <x v="5"/>
    <s v="2001-0083"/>
    <n v="1"/>
    <s v="HAN-SR15-021.52 "/>
    <s v="ASPHALT CONCRETE (7 YEAR WARRANTY) - "/>
    <d v="2002-06-14T00:00:00"/>
    <n v="7"/>
    <d v="2002-05-13T00:00:00"/>
    <d v="2003-04-21T00:00:00"/>
    <d v="2004-04-18T00:00:00"/>
    <d v="2006-04-17T00:00:00"/>
    <m/>
    <m/>
    <m/>
    <m/>
    <m/>
    <m/>
    <m/>
    <m/>
    <m/>
    <m/>
    <m/>
    <m/>
    <m/>
    <m/>
    <m/>
    <m/>
    <m/>
    <m/>
    <m/>
    <m/>
    <d v="2009-06-14T00:00:00"/>
    <s v="Expired"/>
  </r>
  <r>
    <x v="1"/>
    <n v="894"/>
    <n v="18922"/>
    <n v="83"/>
    <x v="5"/>
    <s v="2001-0083"/>
    <n v="1"/>
    <s v="HAN-SR15-021.52 "/>
    <s v="HIGH PERFORMANCE CONCRETE, FOR BRIDGE DECK WITH WARRANTY - "/>
    <d v="2002-06-14T00:00:00"/>
    <n v="7"/>
    <d v="2002-05-13T00:00:00"/>
    <s v="Review Waived"/>
    <m/>
    <m/>
    <m/>
    <m/>
    <m/>
    <m/>
    <m/>
    <m/>
    <m/>
    <m/>
    <m/>
    <m/>
    <m/>
    <m/>
    <m/>
    <m/>
    <m/>
    <m/>
    <m/>
    <m/>
    <m/>
    <m/>
    <d v="2009-06-14T00:00:00"/>
    <s v="Expired"/>
  </r>
  <r>
    <x v="4"/>
    <n v="885"/>
    <n v="18951"/>
    <n v="246"/>
    <x v="4"/>
    <s v="2006-0246"/>
    <n v="3"/>
    <s v="D03-VA0-000000 "/>
    <s v="SURFACE PREPARATION OF EXISTING STRUCTURAL STEEL,           WITH WARRANTY                                               "/>
    <s v="Non performed"/>
    <n v="3"/>
    <m/>
    <m/>
    <m/>
    <m/>
    <m/>
    <m/>
    <m/>
    <m/>
    <m/>
    <m/>
    <m/>
    <m/>
    <m/>
    <m/>
    <m/>
    <m/>
    <m/>
    <m/>
    <m/>
    <m/>
    <m/>
    <m/>
    <m/>
    <m/>
    <s v=""/>
    <s v="Expired"/>
  </r>
  <r>
    <x v="4"/>
    <n v="885"/>
    <n v="18951"/>
    <n v="246"/>
    <x v="4"/>
    <s v="2006-0246"/>
    <n v="3"/>
    <s v="D03-VA0-000000 "/>
    <s v="FIELD PAINTING OF EXISTING STRUCTURAL  STEEL, PRIME COAT,   WITH WARRANTY                                               "/>
    <s v="Non performed"/>
    <n v="5"/>
    <m/>
    <m/>
    <m/>
    <m/>
    <m/>
    <m/>
    <m/>
    <m/>
    <m/>
    <m/>
    <m/>
    <m/>
    <m/>
    <m/>
    <m/>
    <m/>
    <m/>
    <m/>
    <m/>
    <m/>
    <m/>
    <m/>
    <m/>
    <m/>
    <s v=""/>
    <s v="Expired"/>
  </r>
  <r>
    <x v="4"/>
    <n v="885"/>
    <n v="18951"/>
    <n v="246"/>
    <x v="4"/>
    <s v="2006-0246"/>
    <n v="3"/>
    <s v="D03-VA0-000000 "/>
    <s v="FIELD PAINTING STRUCTURAL STEEL, INTERMEDIATE COAT, WITH    WARRANTY                                                    "/>
    <s v="Non performed"/>
    <n v="5"/>
    <m/>
    <m/>
    <m/>
    <m/>
    <m/>
    <m/>
    <m/>
    <m/>
    <m/>
    <m/>
    <m/>
    <m/>
    <m/>
    <m/>
    <m/>
    <m/>
    <m/>
    <m/>
    <m/>
    <m/>
    <m/>
    <m/>
    <m/>
    <m/>
    <s v=""/>
    <s v="Expired"/>
  </r>
  <r>
    <x v="4"/>
    <n v="885"/>
    <n v="18951"/>
    <n v="246"/>
    <x v="4"/>
    <s v="2006-0246"/>
    <n v="3"/>
    <s v="D03-VA0-000000 "/>
    <s v="FIELD PAINTING STRUCTURAL STEEL, FINISH COAT, WITH WARRANTY                                                             "/>
    <s v="Assumed Expired"/>
    <n v="5"/>
    <m/>
    <m/>
    <m/>
    <m/>
    <m/>
    <m/>
    <m/>
    <m/>
    <m/>
    <m/>
    <m/>
    <m/>
    <m/>
    <m/>
    <m/>
    <m/>
    <m/>
    <m/>
    <m/>
    <m/>
    <m/>
    <m/>
    <m/>
    <m/>
    <s v=""/>
    <s v="Expired"/>
  </r>
  <r>
    <x v="4"/>
    <n v="885"/>
    <n v="18951"/>
    <n v="246"/>
    <x v="4"/>
    <s v="2006-0246"/>
    <n v="3"/>
    <s v="D03-VA0-000000 "/>
    <s v="GRINDING FINS, TEARS, SLIVERS ON EXISTING STRUCTURAL STEEL                                                              "/>
    <s v="Non performed"/>
    <n v="5"/>
    <m/>
    <m/>
    <m/>
    <m/>
    <m/>
    <m/>
    <m/>
    <m/>
    <m/>
    <m/>
    <m/>
    <m/>
    <m/>
    <m/>
    <m/>
    <m/>
    <m/>
    <m/>
    <m/>
    <m/>
    <m/>
    <m/>
    <m/>
    <m/>
    <s v=""/>
    <s v="Expired"/>
  </r>
  <r>
    <x v="4"/>
    <n v="885"/>
    <n v="18951"/>
    <n v="246"/>
    <x v="4"/>
    <s v="2006-0246"/>
    <n v="3"/>
    <s v="D03-VA0-000000 "/>
    <s v="FINAL INSPECTION REPAIR                                                                                                 "/>
    <s v="Non performed"/>
    <n v="5"/>
    <m/>
    <m/>
    <m/>
    <m/>
    <m/>
    <m/>
    <m/>
    <m/>
    <m/>
    <m/>
    <m/>
    <m/>
    <m/>
    <m/>
    <m/>
    <m/>
    <m/>
    <m/>
    <m/>
    <m/>
    <m/>
    <m/>
    <m/>
    <m/>
    <s v=""/>
    <s v="Expired"/>
  </r>
  <r>
    <x v="1"/>
    <n v="894"/>
    <n v="18986"/>
    <n v="40"/>
    <x v="1"/>
    <s v="2002-0040"/>
    <n v="10"/>
    <s v="GAL-SR279-000.00 "/>
    <s v="HIGH PERFORMANCE CONCRETE, FOR BRIDGE DECK WITH WARRANTY - "/>
    <d v="2002-11-05T00:00:00"/>
    <n v="7"/>
    <m/>
    <m/>
    <m/>
    <m/>
    <m/>
    <m/>
    <d v="2009-09-28T00:00:00"/>
    <m/>
    <m/>
    <m/>
    <m/>
    <m/>
    <m/>
    <m/>
    <m/>
    <m/>
    <m/>
    <m/>
    <m/>
    <m/>
    <m/>
    <m/>
    <m/>
    <s v="Warranty period has reached end, no remedial action required."/>
    <d v="2009-11-05T00:00:00"/>
    <s v="Expired"/>
  </r>
  <r>
    <x v="0"/>
    <n v="1059"/>
    <n v="19047"/>
    <n v="433"/>
    <x v="4"/>
    <s v="2006-0433"/>
    <n v="1"/>
    <s v="DEF-US24-012.03 "/>
    <s v="ASPHALT CONCRETE SURFACE COURSE, 12.5MM, TYPE A (446) WITH  SUPPLEMENT 1059 WARRANTY                                    "/>
    <s v="Assumed Expired"/>
    <n v="3"/>
    <m/>
    <m/>
    <m/>
    <m/>
    <m/>
    <m/>
    <m/>
    <m/>
    <m/>
    <m/>
    <m/>
    <m/>
    <m/>
    <m/>
    <m/>
    <m/>
    <m/>
    <m/>
    <m/>
    <m/>
    <m/>
    <m/>
    <m/>
    <m/>
    <s v=""/>
    <s v="Expired"/>
  </r>
  <r>
    <x v="0"/>
    <n v="880"/>
    <n v="19047"/>
    <n v="433"/>
    <x v="4"/>
    <s v="2006-0433"/>
    <n v="1"/>
    <s v="DEF-US24-012.03 "/>
    <s v="ASPHALT CONCRETE (7 YEAR WARRANTY)                                                                                      "/>
    <s v="Assumed Expired"/>
    <n v="7"/>
    <m/>
    <m/>
    <m/>
    <m/>
    <m/>
    <m/>
    <m/>
    <m/>
    <m/>
    <m/>
    <m/>
    <m/>
    <m/>
    <m/>
    <m/>
    <m/>
    <m/>
    <m/>
    <m/>
    <m/>
    <m/>
    <m/>
    <m/>
    <m/>
    <s v=""/>
    <s v="Expired"/>
  </r>
  <r>
    <x v="1"/>
    <n v="894"/>
    <n v="19058"/>
    <n v="152"/>
    <x v="1"/>
    <s v="2002-0152"/>
    <n v="10"/>
    <s v="ATH-356-2.94"/>
    <s v="HIGH PERFORMANCE CONCRETE, FOR BRIDGE DECK WITH WARRANTY - "/>
    <d v="2003-07-24T00:00:00"/>
    <n v="7"/>
    <m/>
    <m/>
    <m/>
    <m/>
    <m/>
    <m/>
    <m/>
    <m/>
    <m/>
    <m/>
    <m/>
    <m/>
    <m/>
    <m/>
    <m/>
    <m/>
    <m/>
    <m/>
    <m/>
    <m/>
    <m/>
    <m/>
    <m/>
    <m/>
    <d v="2010-07-24T00:00:00"/>
    <s v="Expired"/>
  </r>
  <r>
    <x v="1"/>
    <n v="894"/>
    <n v="19059"/>
    <n v="196"/>
    <x v="1"/>
    <s v="2002-0196"/>
    <n v="10"/>
    <s v="HOC-SR56-012.55 "/>
    <s v="HIGH PERFORMANCE CONCRETE, FOR BRIDGE DECK WITH WARRANTY - "/>
    <d v="2003-09-26T00:00:00"/>
    <n v="7"/>
    <m/>
    <d v="2005-09-23T00:00:00"/>
    <m/>
    <m/>
    <m/>
    <m/>
    <d v="2010-08-27T00:00:00"/>
    <m/>
    <m/>
    <m/>
    <m/>
    <m/>
    <m/>
    <m/>
    <m/>
    <m/>
    <m/>
    <m/>
    <m/>
    <m/>
    <m/>
    <m/>
    <m/>
    <s v="No remedial action required.  Released from warranty as of 9/26/2010"/>
    <d v="2010-09-26T00:00:00"/>
    <s v="Expired"/>
  </r>
  <r>
    <x v="1"/>
    <n v="892"/>
    <n v="19069"/>
    <n v="555"/>
    <x v="9"/>
    <s v="2004-0555"/>
    <n v="7"/>
    <s v="MOT-IR70-22.890 "/>
    <s v="QC/QA CONCRETE, CLASS QSC2, SUPERSTRUCTURE (DECK) WITH      WARRANTY                                                    "/>
    <s v="Assumed Expired"/>
    <n v="2"/>
    <m/>
    <m/>
    <m/>
    <m/>
    <m/>
    <m/>
    <m/>
    <m/>
    <m/>
    <m/>
    <m/>
    <m/>
    <m/>
    <m/>
    <m/>
    <m/>
    <m/>
    <m/>
    <m/>
    <m/>
    <m/>
    <m/>
    <m/>
    <m/>
    <s v=""/>
    <s v="Expired"/>
  </r>
  <r>
    <x v="1"/>
    <n v="894"/>
    <n v="19070"/>
    <n v="100"/>
    <x v="3"/>
    <s v="2003-0100"/>
    <n v="7"/>
    <s v="MOT-IR75-31.842 "/>
    <s v="HIGH PERFORMANCE CONCRETE, FOR BRIDGE DECK WITH WARRANTY, AS PER PLAN - "/>
    <s v="Status?"/>
    <n v="7"/>
    <m/>
    <m/>
    <m/>
    <m/>
    <m/>
    <m/>
    <m/>
    <m/>
    <m/>
    <m/>
    <m/>
    <m/>
    <m/>
    <m/>
    <m/>
    <m/>
    <m/>
    <m/>
    <m/>
    <m/>
    <m/>
    <m/>
    <m/>
    <m/>
    <s v=""/>
    <s v="TBD"/>
  </r>
  <r>
    <x v="1"/>
    <n v="894"/>
    <n v="19120"/>
    <n v="55"/>
    <x v="0"/>
    <s v="2005-0055"/>
    <n v="2"/>
    <s v="SAN-US6-15.38"/>
    <s v="HIGH PERFORMANCE CONCRETE, FOR BRIDGE DECK WITH WARRANTY - "/>
    <s v="Status? - Verify warranty on Project"/>
    <n v="7"/>
    <d v="2007-04-26T00:00:00"/>
    <m/>
    <m/>
    <m/>
    <m/>
    <m/>
    <m/>
    <m/>
    <m/>
    <s v="7200420         SAN-6-15.38L"/>
    <s v="7200455        SAN-6-15.38R"/>
    <m/>
    <m/>
    <m/>
    <m/>
    <m/>
    <m/>
    <m/>
    <m/>
    <m/>
    <m/>
    <m/>
    <m/>
    <s v="Final inspect conducted in Aug 2006 but no C-85 yet"/>
    <s v=""/>
    <s v=""/>
  </r>
  <r>
    <x v="1"/>
    <n v="894"/>
    <n v="19120"/>
    <n v="55"/>
    <x v="0"/>
    <s v="2005-0055"/>
    <n v="2"/>
    <s v="SAN-US6-15.13"/>
    <s v="HIGH PERFORMANCE CONCRETE, FOR BRIDGE DECK WITH WARRANTY - "/>
    <s v="Status? - Verify warranty on Project"/>
    <n v="7"/>
    <d v="2007-04-26T00:00:00"/>
    <m/>
    <m/>
    <m/>
    <m/>
    <m/>
    <m/>
    <m/>
    <m/>
    <s v="7200366         SAN-6-15.13L"/>
    <s v="7200390         SAN-6-15.13R"/>
    <m/>
    <m/>
    <m/>
    <m/>
    <m/>
    <m/>
    <m/>
    <m/>
    <m/>
    <m/>
    <m/>
    <m/>
    <m/>
    <s v=""/>
    <s v=""/>
  </r>
  <r>
    <x v="0"/>
    <n v="880"/>
    <n v="19146"/>
    <n v="563"/>
    <x v="2"/>
    <s v="2000-0563"/>
    <n v="9"/>
    <s v="SCI-US23-5.51"/>
    <s v="ASPHALT CONCRETE (5 YEAR WARRANTY) - "/>
    <d v="2002-02-05T00:00:00"/>
    <n v="5"/>
    <d v="2003-05-28T00:00:00"/>
    <d v="2004-04-28T00:00:00"/>
    <d v="2005-04-25T00:00:00"/>
    <d v="2006-04-13T00:00:00"/>
    <d v="2007-02-28T00:00:00"/>
    <m/>
    <d v="2007-02-28T00:00:00"/>
    <s v="minor cracking"/>
    <s v="None"/>
    <m/>
    <m/>
    <m/>
    <m/>
    <m/>
    <m/>
    <m/>
    <m/>
    <m/>
    <m/>
    <m/>
    <m/>
    <m/>
    <m/>
    <m/>
    <d v="2007-02-05T00:00:00"/>
    <s v="Expired"/>
  </r>
  <r>
    <x v="6"/>
    <n v="887"/>
    <n v="19156"/>
    <n v="28"/>
    <x v="2"/>
    <s v="2000-0028"/>
    <n v="9"/>
    <s v="ADA-SR41-000.00 "/>
    <s v="EDGE LINE, CENTER LINE (3 YEAR WARRANTY) - 20% REDUCTION"/>
    <s v="Non performed"/>
    <n v="3"/>
    <s v="Non Performed by Change Order"/>
    <m/>
    <m/>
    <m/>
    <m/>
    <m/>
    <m/>
    <m/>
    <m/>
    <m/>
    <m/>
    <m/>
    <m/>
    <m/>
    <m/>
    <m/>
    <m/>
    <m/>
    <m/>
    <m/>
    <m/>
    <m/>
    <m/>
    <m/>
    <s v=""/>
    <s v="Expired"/>
  </r>
  <r>
    <x v="6"/>
    <n v="887"/>
    <n v="19156"/>
    <n v="28"/>
    <x v="2"/>
    <s v="2000-0028"/>
    <n v="9"/>
    <s v="ADA-SR41-000.00 "/>
    <s v="EDGE LINE, LANE LINE, CENTER LANE (3 YEAR WARRANTY) - "/>
    <s v="Non performed"/>
    <n v="3"/>
    <s v="Non Performed by Change Order"/>
    <m/>
    <m/>
    <m/>
    <m/>
    <m/>
    <m/>
    <m/>
    <m/>
    <m/>
    <m/>
    <m/>
    <m/>
    <m/>
    <m/>
    <m/>
    <m/>
    <m/>
    <m/>
    <m/>
    <m/>
    <m/>
    <m/>
    <m/>
    <s v=""/>
    <s v="Expired"/>
  </r>
  <r>
    <x v="2"/>
    <n v="887"/>
    <n v="19175"/>
    <n v="194"/>
    <x v="2"/>
    <s v="2000-0194"/>
    <n v="6"/>
    <s v="MAR-SR95-016.77 "/>
    <s v="EDGE LINE, CENTER LINE, LANE LINE, CHANNELIZING LINE (5 YEAR WARRANTY) - "/>
    <s v="Non performed"/>
    <n v="5"/>
    <m/>
    <m/>
    <m/>
    <m/>
    <m/>
    <m/>
    <m/>
    <m/>
    <m/>
    <m/>
    <m/>
    <m/>
    <m/>
    <m/>
    <m/>
    <m/>
    <m/>
    <m/>
    <m/>
    <m/>
    <m/>
    <m/>
    <m/>
    <s v="OUT OF WARRANTY      "/>
    <s v=""/>
    <s v="Expired"/>
  </r>
  <r>
    <x v="3"/>
    <n v="884"/>
    <n v="19181"/>
    <n v="80"/>
    <x v="12"/>
    <s v="2007-0080"/>
    <n v="12"/>
    <s v="GEA-US422-018.31 "/>
    <s v="11&quot; PORTLAND CEMENT CONCRETE PAVEMENT (7 YEAR WARRANTY)                                                                 "/>
    <s v="Status?"/>
    <n v="7"/>
    <m/>
    <m/>
    <m/>
    <m/>
    <m/>
    <m/>
    <m/>
    <m/>
    <m/>
    <m/>
    <m/>
    <m/>
    <m/>
    <m/>
    <m/>
    <m/>
    <m/>
    <m/>
    <m/>
    <m/>
    <m/>
    <m/>
    <m/>
    <m/>
    <s v=""/>
    <s v="TBD"/>
  </r>
  <r>
    <x v="6"/>
    <n v="887"/>
    <n v="19218"/>
    <n v="411"/>
    <x v="2"/>
    <s v="2000-0411"/>
    <n v="9"/>
    <s v="BRO-SR774-000.00 "/>
    <s v="EDGE LINE, CENTER LINE (3 YEAR WARRANTY) - "/>
    <s v="Non performed"/>
    <n v="3"/>
    <s v="Non Performed by Change Order"/>
    <m/>
    <m/>
    <m/>
    <m/>
    <m/>
    <m/>
    <m/>
    <m/>
    <m/>
    <m/>
    <m/>
    <m/>
    <m/>
    <m/>
    <m/>
    <m/>
    <m/>
    <m/>
    <m/>
    <m/>
    <m/>
    <m/>
    <m/>
    <s v=""/>
    <s v="Expired"/>
  </r>
  <r>
    <x v="1"/>
    <n v="893"/>
    <n v="19303"/>
    <n v="424"/>
    <x v="5"/>
    <s v="2001-0424"/>
    <n v="1"/>
    <s v="ALL-SR65-011.37 "/>
    <s v="CLASS S CONCRETE, FOR BRIDGE DECK WITH WARRANTY - "/>
    <d v="2002-07-24T00:00:00"/>
    <n v="7"/>
    <d v="2004-04-18T00:00:00"/>
    <d v="2006-04-10T00:00:00"/>
    <m/>
    <m/>
    <m/>
    <m/>
    <m/>
    <m/>
    <m/>
    <m/>
    <m/>
    <m/>
    <m/>
    <m/>
    <m/>
    <m/>
    <m/>
    <m/>
    <m/>
    <m/>
    <m/>
    <m/>
    <m/>
    <m/>
    <d v="2009-07-24T00:00:00"/>
    <s v="Expired"/>
  </r>
  <r>
    <x v="6"/>
    <n v="887"/>
    <n v="19307"/>
    <n v="3000"/>
    <x v="2"/>
    <s v="2000-3000"/>
    <n v="9"/>
    <s v="ROS-SR159-0.00"/>
    <s v="EDGE LINE, CENTER LINE (5 YEAR WARRANTY) - "/>
    <s v="Non performed"/>
    <n v="5"/>
    <s v="Non Performed by Change Order"/>
    <m/>
    <m/>
    <m/>
    <m/>
    <m/>
    <m/>
    <m/>
    <m/>
    <m/>
    <m/>
    <m/>
    <m/>
    <m/>
    <m/>
    <m/>
    <m/>
    <m/>
    <m/>
    <m/>
    <m/>
    <m/>
    <m/>
    <m/>
    <s v=""/>
    <s v="Expired"/>
  </r>
  <r>
    <x v="4"/>
    <n v="885"/>
    <n v="19307"/>
    <n v="3000"/>
    <x v="2"/>
    <s v="2000-3000"/>
    <n v="9"/>
    <s v="ROS-SR159-0.00"/>
    <s v="FIELD PAINTING OF EXISTING STEEL, FINISH COAT, WITH WARRANTY - "/>
    <d v="2000-10-17T00:00:00"/>
    <n v="5"/>
    <s v="7/13/2004 (by District)"/>
    <s v="9/6/2005 (by Central Office)"/>
    <m/>
    <m/>
    <m/>
    <m/>
    <m/>
    <s v="Rust showing, uncoated sections"/>
    <m/>
    <s v="Ross-159-3.24-L"/>
    <m/>
    <m/>
    <m/>
    <m/>
    <m/>
    <m/>
    <m/>
    <m/>
    <m/>
    <m/>
    <m/>
    <m/>
    <m/>
    <s v="Most bottom flanges of floor beams showing signs of rust spots coming through. Inside and outside between horizontal stiffeners and bottom angles lack caulking. Edges of floor beams has signs of rust at various locations. Areas noted on bottom of diaphragms behind, left rear rocker on horizontal stiffener plates showing rust/lacking finish coat. Warranty demand letter sent out by Division of Construction Management 9-30-05."/>
    <d v="2005-10-17T00:00:00"/>
    <s v="Expired"/>
  </r>
  <r>
    <x v="1"/>
    <n v="894"/>
    <n v="19307"/>
    <n v="3000"/>
    <x v="2"/>
    <s v="2000-3000"/>
    <n v="9"/>
    <s v="ROS-SR159-0.00"/>
    <s v="HIGH PERFORMANCE CONCRETE, FOR BRIDGE DECK WITH WARRANTY - "/>
    <d v="2000-12-04T00:00:00"/>
    <n v="7"/>
    <d v="2001-12-18T00:00:00"/>
    <d v="2002-12-03T00:00:00"/>
    <m/>
    <m/>
    <m/>
    <m/>
    <m/>
    <s v="Minor Cracking"/>
    <s v="Bridge Cracks Sealed"/>
    <s v="Ross-159-3.13-L"/>
    <m/>
    <m/>
    <m/>
    <m/>
    <m/>
    <m/>
    <m/>
    <m/>
    <m/>
    <m/>
    <m/>
    <m/>
    <m/>
    <m/>
    <d v="2007-12-04T00:00:00"/>
    <s v="Expired"/>
  </r>
  <r>
    <x v="1"/>
    <n v="894"/>
    <n v="19307"/>
    <n v="3000"/>
    <x v="2"/>
    <s v="2000-3000"/>
    <n v="9"/>
    <s v="ROS-SR159-0.00"/>
    <s v="HIGH PERFORMANCE CONCRETE, FOR BRIDGE DECK WITH WARRANTY - "/>
    <d v="2000-12-04T00:00:00"/>
    <n v="7"/>
    <d v="2001-12-18T00:00:00"/>
    <d v="2002-12-03T00:00:00"/>
    <m/>
    <m/>
    <m/>
    <m/>
    <m/>
    <s v="Minor Cracking"/>
    <s v="Bridge Cracks Sealed"/>
    <s v="Ross-159-3.13-R"/>
    <m/>
    <m/>
    <m/>
    <m/>
    <m/>
    <m/>
    <m/>
    <m/>
    <m/>
    <m/>
    <m/>
    <m/>
    <m/>
    <m/>
    <d v="2007-12-04T00:00:00"/>
    <s v="Expired"/>
  </r>
  <r>
    <x v="6"/>
    <n v="887"/>
    <n v="19308"/>
    <n v="118"/>
    <x v="2"/>
    <s v="2000-0118"/>
    <n v="2"/>
    <s v="WIL-US6-000.00 "/>
    <s v="EDGE LINE, CENTER LINE (5 YEAR WARRANTY) - "/>
    <s v="Voided"/>
    <n v="5"/>
    <m/>
    <m/>
    <m/>
    <m/>
    <m/>
    <m/>
    <m/>
    <m/>
    <m/>
    <m/>
    <m/>
    <m/>
    <m/>
    <m/>
    <m/>
    <m/>
    <m/>
    <m/>
    <m/>
    <m/>
    <m/>
    <m/>
    <m/>
    <m/>
    <s v=""/>
    <s v="Expired"/>
  </r>
  <r>
    <x v="6"/>
    <n v="887"/>
    <n v="19309"/>
    <n v="79"/>
    <x v="2"/>
    <s v="2000-0079"/>
    <n v="2"/>
    <s v="WIL-SR49-002.05 "/>
    <s v="EDGE LINE, CENTER LINE (5 YEAR WARRANTY) - "/>
    <s v="Voided"/>
    <n v="5"/>
    <m/>
    <m/>
    <m/>
    <m/>
    <m/>
    <m/>
    <m/>
    <m/>
    <m/>
    <m/>
    <m/>
    <m/>
    <m/>
    <m/>
    <m/>
    <m/>
    <m/>
    <m/>
    <m/>
    <m/>
    <m/>
    <m/>
    <m/>
    <m/>
    <s v=""/>
    <s v="Expired"/>
  </r>
  <r>
    <x v="0"/>
    <n v="880"/>
    <n v="19338"/>
    <n v="206"/>
    <x v="2"/>
    <s v="2000-0206"/>
    <n v="2"/>
    <s v="SAN-US20-026.53 "/>
    <s v="ASPHALT CONCRETE (5 YEAR WARRANTY) - , 3-1/4&quot;"/>
    <d v="2000-11-06T00:00:00"/>
    <n v="5"/>
    <d v="2001-08-06T00:00:00"/>
    <d v="2002-04-12T00:00:00"/>
    <d v="2003-04-09T00:00:00"/>
    <d v="2004-04-08T00:00:00"/>
    <d v="2005-04-06T00:00:00"/>
    <m/>
    <d v="2005-04-06T00:00:00"/>
    <s v="Cracking"/>
    <s v="Crack Sealing as per SS 825"/>
    <m/>
    <m/>
    <m/>
    <m/>
    <m/>
    <m/>
    <m/>
    <m/>
    <m/>
    <m/>
    <m/>
    <m/>
    <m/>
    <m/>
    <m/>
    <d v="2005-11-06T00:00:00"/>
    <s v="Expired"/>
  </r>
  <r>
    <x v="6"/>
    <n v="887"/>
    <n v="19339"/>
    <n v="112"/>
    <x v="2"/>
    <s v="2000-0112"/>
    <n v="2"/>
    <s v="OTT-SR53-011.83 "/>
    <s v="EDGE LINE, LANE LINE, CENTER LINE (5 YEAR WARRANTY) - "/>
    <s v="Voided"/>
    <n v="5"/>
    <m/>
    <m/>
    <m/>
    <m/>
    <m/>
    <m/>
    <m/>
    <m/>
    <m/>
    <m/>
    <m/>
    <m/>
    <m/>
    <m/>
    <m/>
    <m/>
    <m/>
    <m/>
    <m/>
    <m/>
    <m/>
    <m/>
    <m/>
    <m/>
    <s v=""/>
    <s v="Expired"/>
  </r>
  <r>
    <x v="1"/>
    <n v="892"/>
    <n v="19339"/>
    <n v="112"/>
    <x v="2"/>
    <s v="2000-0112"/>
    <n v="2"/>
    <s v="OTT-SR269-1.67 "/>
    <s v="MICRO-SILICA MODIFIED CONCRETE OVERLAY USINGHYDRO-DEMOLITION WITH WARRANTY - (1 1/4&quot; THICK)"/>
    <d v="2001-05-02T00:00:00"/>
    <n v="3"/>
    <s v="1 month Prior to Warranty Expirartion (Apr 2004)"/>
    <m/>
    <m/>
    <m/>
    <m/>
    <m/>
    <d v="2004-04-06T00:00:00"/>
    <m/>
    <m/>
    <m/>
    <m/>
    <m/>
    <m/>
    <m/>
    <m/>
    <m/>
    <m/>
    <m/>
    <m/>
    <m/>
    <m/>
    <m/>
    <m/>
    <m/>
    <d v="2004-05-02T00:00:00"/>
    <s v="Expired"/>
  </r>
  <r>
    <x v="6"/>
    <n v="887"/>
    <n v="19342"/>
    <n v="341"/>
    <x v="2"/>
    <s v="2000-0341"/>
    <n v="2"/>
    <s v="FUL-US20-010.86 "/>
    <s v="EDGE LINE, CENTER LINE (5 YEAR WARRANTY) - "/>
    <s v="Voided"/>
    <n v="5"/>
    <m/>
    <m/>
    <m/>
    <m/>
    <m/>
    <m/>
    <m/>
    <m/>
    <m/>
    <m/>
    <m/>
    <m/>
    <m/>
    <m/>
    <m/>
    <m/>
    <m/>
    <m/>
    <m/>
    <m/>
    <m/>
    <m/>
    <m/>
    <m/>
    <s v=""/>
    <s v="Expired"/>
  </r>
  <r>
    <x v="6"/>
    <n v="887"/>
    <n v="19344"/>
    <n v="175"/>
    <x v="2"/>
    <s v="2000-0175"/>
    <n v="8"/>
    <s v="BUT-SR73-016.64 "/>
    <s v="EDGE LINE, LANE LINE, CENTER LINE, CHANNELIZING LINE (3 YEAR WARRANTY) - "/>
    <s v="Voided"/>
    <n v="3"/>
    <d v="2001-10-18T00:00:00"/>
    <d v="2002-08-21T00:00:00"/>
    <m/>
    <m/>
    <m/>
    <m/>
    <m/>
    <m/>
    <m/>
    <m/>
    <m/>
    <m/>
    <m/>
    <m/>
    <m/>
    <m/>
    <m/>
    <m/>
    <m/>
    <m/>
    <m/>
    <m/>
    <m/>
    <m/>
    <s v=""/>
    <s v="Expired"/>
  </r>
  <r>
    <x v="6"/>
    <n v="887"/>
    <n v="19349"/>
    <n v="165"/>
    <x v="2"/>
    <s v="2000-0165"/>
    <n v="8"/>
    <s v="CLE-SR749-000.00 "/>
    <s v="EDGE LINE, CENTER LINE (5 YEAR WARRANTY) - "/>
    <s v="Voided"/>
    <n v="5"/>
    <d v="2001-10-18T00:00:00"/>
    <d v="2002-08-21T00:00:00"/>
    <m/>
    <m/>
    <m/>
    <m/>
    <m/>
    <m/>
    <m/>
    <m/>
    <m/>
    <m/>
    <m/>
    <m/>
    <m/>
    <m/>
    <m/>
    <m/>
    <m/>
    <m/>
    <m/>
    <m/>
    <m/>
    <m/>
    <s v=""/>
    <s v="Expired"/>
  </r>
  <r>
    <x v="4"/>
    <n v="885"/>
    <n v="19349"/>
    <n v="165"/>
    <x v="2"/>
    <s v="2000-0165"/>
    <n v="8"/>
    <s v="CLE-SR749-000.00 "/>
    <s v="FIELD PAINTING OF EXISTING STEEL, FINISH COAT, WITH WARRANTY - (OZEU)"/>
    <d v="2000-11-20T00:00:00"/>
    <n v="5"/>
    <d v="2005-08-15T00:00:00"/>
    <m/>
    <m/>
    <m/>
    <m/>
    <m/>
    <m/>
    <m/>
    <m/>
    <s v="1301357, CLE-SR52-001.42"/>
    <m/>
    <m/>
    <m/>
    <m/>
    <m/>
    <m/>
    <m/>
    <m/>
    <m/>
    <m/>
    <m/>
    <m/>
    <m/>
    <s v="Under review by CO"/>
    <d v="2005-11-20T00:00:00"/>
    <s v="Expired"/>
  </r>
  <r>
    <x v="4"/>
    <n v="885"/>
    <n v="19358"/>
    <n v="274"/>
    <x v="2"/>
    <s v="2000-0274"/>
    <n v="2"/>
    <s v="LUC-US20-009.54 "/>
    <s v="FIELD PAINTING OF EXISTING STEEL, FINISH COAT, WITH WARRANTY - "/>
    <d v="2001-08-21T00:00:00"/>
    <n v="5"/>
    <s v="1 month Prior to Warranty Expiration (July 2006)"/>
    <m/>
    <m/>
    <m/>
    <m/>
    <m/>
    <m/>
    <m/>
    <m/>
    <s v="4800605         LUC-20-9.54"/>
    <m/>
    <m/>
    <m/>
    <m/>
    <m/>
    <m/>
    <m/>
    <m/>
    <m/>
    <m/>
    <m/>
    <m/>
    <m/>
    <s v="Under review by CO"/>
    <d v="2006-08-21T00:00:00"/>
    <s v="Expired"/>
  </r>
  <r>
    <x v="4"/>
    <n v="885"/>
    <n v="19361"/>
    <n v="26"/>
    <x v="5"/>
    <s v="2001-0026"/>
    <n v="6"/>
    <s v="MAR-US23-018.15 "/>
    <s v="FIELD PAINTING OF EXISTING STEEL, FINISH COAT, WITH WARRANTY - "/>
    <d v="2001-11-27T00:00:00"/>
    <n v="5"/>
    <d v="2002-03-06T00:00:00"/>
    <s v="Review Waived 2003"/>
    <d v="2004-09-07T00:00:00"/>
    <s v="by c.o."/>
    <s v="see comments"/>
    <m/>
    <m/>
    <m/>
    <m/>
    <s v="5101204L"/>
    <s v="5101239 R"/>
    <m/>
    <m/>
    <m/>
    <m/>
    <m/>
    <m/>
    <m/>
    <m/>
    <m/>
    <m/>
    <m/>
    <m/>
    <s v="being handled by chief legal office      "/>
    <d v="2006-11-27T00:00:00"/>
    <s v="Expired"/>
  </r>
  <r>
    <x v="3"/>
    <n v="884"/>
    <n v="19389"/>
    <n v="281"/>
    <x v="12"/>
    <s v="2007-0281"/>
    <n v="8"/>
    <s v="PRE-127-18.81"/>
    <s v="CONCRETE PAVEMENT WITH WARRANTY"/>
    <s v="Status?"/>
    <n v="7"/>
    <m/>
    <m/>
    <m/>
    <m/>
    <m/>
    <m/>
    <m/>
    <m/>
    <m/>
    <m/>
    <m/>
    <m/>
    <m/>
    <m/>
    <m/>
    <m/>
    <m/>
    <m/>
    <m/>
    <m/>
    <m/>
    <m/>
    <m/>
    <m/>
    <s v=""/>
    <s v="TBD"/>
  </r>
  <r>
    <x v="6"/>
    <n v="887"/>
    <n v="19392"/>
    <n v="242"/>
    <x v="2"/>
    <s v="2000-0242"/>
    <n v="8"/>
    <s v="PRE-US40-000.00 "/>
    <s v="EDGE LINE, LANE LINE, CENTER LINE, CHANNELIZING LINE (3 YEAR WARRANTY) - "/>
    <s v="Voided"/>
    <n v="3"/>
    <d v="2001-10-18T00:00:00"/>
    <d v="2002-08-21T00:00:00"/>
    <m/>
    <m/>
    <m/>
    <m/>
    <m/>
    <m/>
    <m/>
    <m/>
    <m/>
    <m/>
    <m/>
    <m/>
    <m/>
    <m/>
    <m/>
    <m/>
    <m/>
    <m/>
    <m/>
    <m/>
    <m/>
    <m/>
    <s v=""/>
    <s v="Expired"/>
  </r>
  <r>
    <x v="6"/>
    <n v="887"/>
    <n v="19393"/>
    <n v="223"/>
    <x v="2"/>
    <s v="2000-0223"/>
    <n v="8"/>
    <s v="PRE-SR503-001.00 "/>
    <s v="EDGE LINE, CENTER LINE (3 YEAR WARRANTY) - "/>
    <s v="Voided"/>
    <n v="3"/>
    <d v="2001-10-18T00:00:00"/>
    <d v="2002-08-21T00:00:00"/>
    <m/>
    <m/>
    <m/>
    <m/>
    <m/>
    <m/>
    <m/>
    <m/>
    <m/>
    <m/>
    <m/>
    <m/>
    <m/>
    <m/>
    <m/>
    <m/>
    <m/>
    <m/>
    <m/>
    <m/>
    <m/>
    <m/>
    <s v=""/>
    <s v="Expired"/>
  </r>
  <r>
    <x v="0"/>
    <n v="880"/>
    <n v="19394"/>
    <n v="3004"/>
    <x v="2"/>
    <s v="2000-3004"/>
    <n v="8"/>
    <s v="GRE-US35-000.00 "/>
    <s v="SPECIAL - MISC.: - ASPHALT PAVEMENT WITH 7 YEAR WARRANTY"/>
    <d v="2001-11-26T00:00:00"/>
    <n v="7"/>
    <s v="4/22/2003 review waived"/>
    <m/>
    <d v="2005-04-28T00:00:00"/>
    <m/>
    <d v="2007-04-17T00:00:00"/>
    <d v="2008-04-28T00:00:00"/>
    <m/>
    <m/>
    <s v="Seal Transverse Joints and cracking in wheel tracks"/>
    <m/>
    <m/>
    <m/>
    <m/>
    <m/>
    <m/>
    <m/>
    <m/>
    <m/>
    <m/>
    <m/>
    <m/>
    <m/>
    <m/>
    <s v="Distresses encountered, contractor notified to submit plan for remedial action."/>
    <d v="2008-11-26T00:00:00"/>
    <s v="Expired"/>
  </r>
  <r>
    <x v="2"/>
    <n v="887"/>
    <n v="19402"/>
    <n v="353"/>
    <x v="2"/>
    <s v="2000-0353"/>
    <n v="6"/>
    <s v="MAR-US23-010.63 "/>
    <s v="EDGE LINE, LANE LINE, CHANNELIZING LINE (5 YEAR WARRANTY) - "/>
    <s v="Non performed"/>
    <n v="5"/>
    <s v="Non"/>
    <m/>
    <m/>
    <m/>
    <m/>
    <m/>
    <m/>
    <m/>
    <m/>
    <m/>
    <m/>
    <m/>
    <m/>
    <m/>
    <m/>
    <m/>
    <m/>
    <m/>
    <m/>
    <m/>
    <m/>
    <m/>
    <m/>
    <s v="none performed"/>
    <s v=""/>
    <s v="Expired"/>
  </r>
  <r>
    <x v="7"/>
    <n v="881"/>
    <n v="19431"/>
    <n v="355"/>
    <x v="9"/>
    <s v="2004-0355"/>
    <n v="6"/>
    <s v="DEL.-36-16.57"/>
    <s v="MICROSURFACING W/WARRANTY,MULTIPLE"/>
    <d v="2005-10-02T00:00:00"/>
    <n v="3"/>
    <s v="Review Waived 2005"/>
    <d v="2006-03-08T00:00:00"/>
    <d v="2007-04-12T00:00:00"/>
    <d v="2008-02-25T00:00:00"/>
    <m/>
    <m/>
    <d v="2008-10-01T00:00:00"/>
    <s v="OUT OF WARRANTY"/>
    <m/>
    <m/>
    <m/>
    <m/>
    <m/>
    <m/>
    <m/>
    <m/>
    <m/>
    <m/>
    <m/>
    <m/>
    <m/>
    <m/>
    <m/>
    <s v="out of warranty"/>
    <d v="2008-10-02T00:00:00"/>
    <s v="Expired"/>
  </r>
  <r>
    <x v="1"/>
    <n v="894"/>
    <n v="19433"/>
    <n v="119"/>
    <x v="1"/>
    <s v="2002-0119"/>
    <n v="5"/>
    <s v="GUE-SR209-000.00 "/>
    <s v="HIGH PERFORMANCE CONCRETE, FOR BRIDGE DECK WITH WARRANTY - , (MIX 3)"/>
    <d v="2002-09-30T00:00:00"/>
    <n v="7"/>
    <d v="2006-01-18T00:00:00"/>
    <m/>
    <m/>
    <m/>
    <m/>
    <m/>
    <m/>
    <m/>
    <m/>
    <s v="GUE-209-0663"/>
    <m/>
    <m/>
    <m/>
    <m/>
    <m/>
    <m/>
    <m/>
    <m/>
    <m/>
    <m/>
    <m/>
    <m/>
    <m/>
    <s v="No distress to date"/>
    <d v="2009-09-30T00:00:00"/>
    <s v="Expired"/>
  </r>
  <r>
    <x v="1"/>
    <n v="894"/>
    <n v="19451"/>
    <n v="330"/>
    <x v="2"/>
    <s v="2000-0330"/>
    <n v="2"/>
    <s v="WOO-IR280-003.85 "/>
    <s v="HIGH PERFORMANCE CONCRETE, FOR BRIDGE DECK WITH WARRANTY - "/>
    <d v="2002-07-25T00:00:00"/>
    <n v="7"/>
    <m/>
    <m/>
    <m/>
    <m/>
    <m/>
    <m/>
    <m/>
    <m/>
    <m/>
    <s v="8705844         WOO-280-3.85"/>
    <m/>
    <m/>
    <m/>
    <m/>
    <m/>
    <m/>
    <m/>
    <m/>
    <m/>
    <m/>
    <m/>
    <m/>
    <m/>
    <m/>
    <d v="2009-07-25T00:00:00"/>
    <s v="Expired"/>
  </r>
  <r>
    <x v="1"/>
    <n v="894"/>
    <n v="19491"/>
    <n v="144"/>
    <x v="1"/>
    <s v="2002-0144"/>
    <n v="3"/>
    <s v="LOR-SR57-018.16 "/>
    <s v="HIGH PERFORMANCE CONCRETE, FOR BRIDGE DECK WITH WARRANTY, AS PER PLAN - "/>
    <d v="2005-01-04T00:00:00"/>
    <n v="7"/>
    <m/>
    <m/>
    <m/>
    <m/>
    <m/>
    <m/>
    <m/>
    <m/>
    <m/>
    <m/>
    <m/>
    <m/>
    <m/>
    <m/>
    <m/>
    <m/>
    <m/>
    <m/>
    <m/>
    <m/>
    <m/>
    <m/>
    <m/>
    <m/>
    <d v="2012-01-04T00:00:00"/>
    <s v="Expired"/>
  </r>
  <r>
    <x v="4"/>
    <n v="885"/>
    <n v="19494"/>
    <n v="306"/>
    <x v="2"/>
    <s v="2000-0306"/>
    <n v="12"/>
    <s v="CUY-US6-000.42 "/>
    <s v="FIELD PAINTING OF EXISTING STEEL, FINISH COAT, WITH WARRANTY - "/>
    <d v="2001-11-06T00:00:00"/>
    <n v="5"/>
    <d v="2004-09-03T00:00:00"/>
    <m/>
    <m/>
    <m/>
    <m/>
    <m/>
    <m/>
    <s v="Adhesion failure"/>
    <s v="Complete repaint"/>
    <s v="CUY-US6A-000.42"/>
    <m/>
    <m/>
    <m/>
    <m/>
    <m/>
    <m/>
    <m/>
    <m/>
    <m/>
    <m/>
    <m/>
    <m/>
    <m/>
    <s v="Under review by CO"/>
    <d v="2006-11-06T00:00:00"/>
    <s v="Expired"/>
  </r>
  <r>
    <x v="4"/>
    <n v="885"/>
    <n v="19502"/>
    <n v="526"/>
    <x v="2"/>
    <s v="2000-0526"/>
    <n v="12"/>
    <s v="CUY-SR237-004.84 "/>
    <s v="FIELD PAINTING OF EXISTING STEEL, FINISH COAT, WITH WARRANTY - "/>
    <d v="2002-07-22T00:00:00"/>
    <n v="5"/>
    <m/>
    <m/>
    <m/>
    <m/>
    <m/>
    <m/>
    <m/>
    <m/>
    <m/>
    <s v="CUY-SR237-004.84"/>
    <m/>
    <m/>
    <m/>
    <m/>
    <m/>
    <m/>
    <m/>
    <m/>
    <m/>
    <m/>
    <m/>
    <m/>
    <m/>
    <s v="Under review by CO"/>
    <d v="2007-07-22T00:00:00"/>
    <s v="Expired"/>
  </r>
  <r>
    <x v="0"/>
    <n v="880"/>
    <n v="19509"/>
    <n v="96"/>
    <x v="5"/>
    <s v="2001-0096"/>
    <n v="12"/>
    <s v="CUY-SR176-012.76 "/>
    <s v="ASPHALT CONCRETE (5 YEAR WARRANTY) - "/>
    <d v="2002-06-07T00:00:00"/>
    <n v="5"/>
    <d v="2003-05-15T00:00:00"/>
    <m/>
    <m/>
    <m/>
    <m/>
    <m/>
    <m/>
    <m/>
    <m/>
    <m/>
    <m/>
    <m/>
    <m/>
    <m/>
    <m/>
    <m/>
    <m/>
    <m/>
    <m/>
    <m/>
    <m/>
    <m/>
    <m/>
    <m/>
    <d v="2007-06-07T00:00:00"/>
    <s v="Expired"/>
  </r>
  <r>
    <x v="0"/>
    <n v="880"/>
    <n v="19509"/>
    <n v="96"/>
    <x v="5"/>
    <s v="2001-0096"/>
    <n v="12"/>
    <s v="CUY-SR176-012.76 "/>
    <s v="SPECIAL - CONCRETE BASE JOINT, CLEANED AND FILLED - ASPHALT WARRANTY"/>
    <d v="2002-06-07T00:00:00"/>
    <n v="5"/>
    <m/>
    <m/>
    <m/>
    <m/>
    <m/>
    <m/>
    <m/>
    <m/>
    <m/>
    <m/>
    <m/>
    <m/>
    <m/>
    <m/>
    <m/>
    <m/>
    <m/>
    <m/>
    <m/>
    <m/>
    <m/>
    <m/>
    <m/>
    <m/>
    <d v="2007-06-07T00:00:00"/>
    <s v="Expired"/>
  </r>
  <r>
    <x v="0"/>
    <n v="880"/>
    <n v="19514"/>
    <n v="205"/>
    <x v="5"/>
    <s v="2001-0205"/>
    <n v="12"/>
    <s v="CUY-US422-018.53 "/>
    <s v="ASPHALT CONCRETE (5 YEAR WARRANTY) - "/>
    <d v="2002-11-12T00:00:00"/>
    <n v="5"/>
    <m/>
    <m/>
    <m/>
    <m/>
    <m/>
    <m/>
    <m/>
    <m/>
    <m/>
    <m/>
    <m/>
    <m/>
    <m/>
    <m/>
    <m/>
    <m/>
    <m/>
    <m/>
    <m/>
    <m/>
    <m/>
    <m/>
    <m/>
    <m/>
    <d v="2007-11-12T00:00:00"/>
    <s v="Expired"/>
  </r>
  <r>
    <x v="0"/>
    <n v="1059"/>
    <n v="19555"/>
    <n v="27"/>
    <x v="2"/>
    <s v="2000-0027"/>
    <n v="1"/>
    <s v="WYA-US30-015.95 "/>
    <s v="ASPHALT CONCRETE SURFACE COURSE, TYPE 1H WITH SUPPLEMENT 1059 WARRANTY - "/>
    <d v="2000-08-14T00:00:00"/>
    <n v="3"/>
    <d v="2001-04-30T00:00:00"/>
    <s v="Review Waived"/>
    <s v="Review Waived"/>
    <m/>
    <m/>
    <m/>
    <m/>
    <m/>
    <m/>
    <m/>
    <m/>
    <m/>
    <m/>
    <m/>
    <m/>
    <m/>
    <m/>
    <m/>
    <m/>
    <m/>
    <m/>
    <m/>
    <m/>
    <m/>
    <d v="2003-08-14T00:00:00"/>
    <s v="Expired"/>
  </r>
  <r>
    <x v="1"/>
    <n v="894"/>
    <n v="19627"/>
    <n v="588"/>
    <x v="3"/>
    <s v="2003-0588"/>
    <n v="5"/>
    <s v="GUE-IR70/SR723-6.11/0.38"/>
    <s v="HIGH PERFORMANCE CONCRETE, FOR BRIDGE DECK WITH WARRANTY - "/>
    <d v="2004-08-13T00:00:00"/>
    <n v="7"/>
    <d v="2006-01-18T00:00:00"/>
    <d v="2007-04-27T00:00:00"/>
    <m/>
    <m/>
    <m/>
    <m/>
    <m/>
    <m/>
    <m/>
    <s v="GUE-723-0038"/>
    <m/>
    <m/>
    <m/>
    <m/>
    <m/>
    <m/>
    <m/>
    <m/>
    <m/>
    <m/>
    <m/>
    <m/>
    <m/>
    <s v="No distress to date"/>
    <d v="2011-08-13T00:00:00"/>
    <s v="Expired"/>
  </r>
  <r>
    <x v="0"/>
    <n v="880"/>
    <n v="19642"/>
    <n v="285"/>
    <x v="3"/>
    <s v="2003-0285"/>
    <n v="9"/>
    <s v="LAW-SR7-7.25"/>
    <s v="ASPHALT CONCRETE (7 YEAR WARRANTY)"/>
    <d v="2006-12-11T00:00:00"/>
    <n v="7"/>
    <m/>
    <m/>
    <d v="2009-04-24T00:00:00"/>
    <d v="2011-04-07T00:00:00"/>
    <m/>
    <m/>
    <m/>
    <s v="Cracking"/>
    <s v="Crack Sealing as per SS 825"/>
    <m/>
    <m/>
    <m/>
    <m/>
    <m/>
    <m/>
    <m/>
    <m/>
    <m/>
    <m/>
    <m/>
    <m/>
    <m/>
    <m/>
    <s v="Several cracks observed in the first .5 to .75 miles of the project in both directions.  Contractor may consider crack sealing in this area.  If the cracks open up or the pavement starts to disintegrate than this area will become a warranty issue._x000a__x000a_INSPECTION (4/7/2011):  No warranty issues."/>
    <d v="2013-12-11T00:00:00"/>
    <s v="Under Warranty"/>
  </r>
  <r>
    <x v="1"/>
    <n v="894"/>
    <n v="19642"/>
    <n v="285"/>
    <x v="3"/>
    <s v="2003-0285"/>
    <n v="9"/>
    <s v="LAW-SR7-7.25"/>
    <s v="HIGH PERFORMANCE CONCRETE, FOR BRIDGE DECK WITH WARRANTY - "/>
    <d v="2006-12-11T00:00:00"/>
    <n v="7"/>
    <m/>
    <d v="2008-11-24T00:00:00"/>
    <m/>
    <m/>
    <m/>
    <m/>
    <m/>
    <s v="Cracking"/>
    <s v="Seal with High Molecular Weight Methcrylate"/>
    <s v="Law-775-00.81"/>
    <n v="4404394"/>
    <m/>
    <m/>
    <m/>
    <m/>
    <m/>
    <m/>
    <m/>
    <m/>
    <m/>
    <m/>
    <m/>
    <m/>
    <s v="Cracking was less than 20% of the deck area.  Diagonoal cracks and a few longitudinal cracks.  A few transverse cracks.  No map cracking."/>
    <d v="2013-12-11T00:00:00"/>
    <s v="Under Warranty"/>
  </r>
  <r>
    <x v="1"/>
    <n v="894"/>
    <n v="19642"/>
    <n v="285"/>
    <x v="3"/>
    <s v="2003-0285"/>
    <n v="9"/>
    <s v="LAW-SR7-7.25"/>
    <s v="HIGH PERFORMANCE CONCRETE, FOR BRIDGE DECK WITH WARRANTY - "/>
    <d v="2006-12-11T00:00:00"/>
    <n v="7"/>
    <m/>
    <d v="2008-11-24T00:00:00"/>
    <m/>
    <m/>
    <m/>
    <m/>
    <m/>
    <s v="Cracking"/>
    <s v="Seal with High Molecular Weight Methcrylate"/>
    <s v="Law-7-8.40 -R"/>
    <n v="4400615"/>
    <m/>
    <m/>
    <m/>
    <m/>
    <m/>
    <m/>
    <m/>
    <m/>
    <m/>
    <m/>
    <m/>
    <m/>
    <s v="Cracking was less than 20% of the deck area.  Diagonoal cracks and a few longitudinal cracks.  A few transverse cracks.  No map cracking."/>
    <d v="2013-12-11T00:00:00"/>
    <s v="Under Warranty"/>
  </r>
  <r>
    <x v="1"/>
    <n v="894"/>
    <n v="19642"/>
    <n v="285"/>
    <x v="3"/>
    <s v="2003-0285"/>
    <n v="9"/>
    <s v="LAW-SR7-7.25"/>
    <s v="HIGH PERFORMANCE CONCRETE, FOR BRIDGE DECK WITH WARRANTY - "/>
    <d v="2006-12-11T00:00:00"/>
    <n v="7"/>
    <m/>
    <d v="2008-11-24T00:00:00"/>
    <m/>
    <m/>
    <m/>
    <m/>
    <m/>
    <s v="Cracking"/>
    <s v="Seal with High Molecular Weight Methcrylate"/>
    <s v="Law-7-8.91-R"/>
    <n v="4400674"/>
    <m/>
    <m/>
    <m/>
    <m/>
    <m/>
    <m/>
    <m/>
    <m/>
    <m/>
    <m/>
    <m/>
    <m/>
    <s v="Cracking was less than 20% of the deck area.  Diagonoal cracks and a few longitudinal cracks.  A few transverse cracks.  No map cracking."/>
    <d v="2013-12-11T00:00:00"/>
    <s v="Under Warranty"/>
  </r>
  <r>
    <x v="6"/>
    <n v="887"/>
    <n v="19660"/>
    <n v="251"/>
    <x v="2"/>
    <s v="2000-0251"/>
    <n v="8"/>
    <s v="CLI-SR350-000.00 "/>
    <s v="EDGE LINE, CENTER LINE (3 YEAR WARRANTY) - "/>
    <s v="Voided"/>
    <n v="3"/>
    <d v="2001-10-18T00:00:00"/>
    <d v="2002-08-21T00:00:00"/>
    <m/>
    <m/>
    <m/>
    <m/>
    <m/>
    <m/>
    <m/>
    <m/>
    <m/>
    <m/>
    <m/>
    <m/>
    <m/>
    <m/>
    <m/>
    <m/>
    <m/>
    <m/>
    <m/>
    <m/>
    <m/>
    <m/>
    <s v=""/>
    <s v="Expired"/>
  </r>
  <r>
    <x v="0"/>
    <n v="1059"/>
    <n v="19673"/>
    <n v="534"/>
    <x v="1"/>
    <s v="2002-0534"/>
    <n v="12"/>
    <s v="CUY-IR90-029.92 "/>
    <s v="ASPHALT CONCRETE SURFACE COURSE, 12.5 MM, TYPE A (446)WITH SUPPLEMENT 1059 WARRANTY - "/>
    <s v="Status?"/>
    <n v="3"/>
    <m/>
    <m/>
    <m/>
    <m/>
    <m/>
    <m/>
    <m/>
    <m/>
    <m/>
    <m/>
    <m/>
    <m/>
    <m/>
    <m/>
    <m/>
    <m/>
    <m/>
    <m/>
    <m/>
    <m/>
    <m/>
    <m/>
    <m/>
    <m/>
    <s v=""/>
    <s v="TBD"/>
  </r>
  <r>
    <x v="6"/>
    <n v="887"/>
    <n v="19687"/>
    <n v="236"/>
    <x v="2"/>
    <s v="2000-0236"/>
    <n v="8"/>
    <s v="HAM-IR275-010.57 "/>
    <s v="EDGE LINE, LANE LINE, CHANNELIZING LINE (5 YEAR WARRANTY) - "/>
    <s v="Voided"/>
    <n v="5"/>
    <d v="2001-10-18T00:00:00"/>
    <d v="2002-08-21T00:00:00"/>
    <m/>
    <m/>
    <m/>
    <m/>
    <m/>
    <m/>
    <m/>
    <m/>
    <m/>
    <m/>
    <m/>
    <m/>
    <m/>
    <m/>
    <m/>
    <m/>
    <m/>
    <m/>
    <m/>
    <m/>
    <m/>
    <m/>
    <s v=""/>
    <s v="Expired"/>
  </r>
  <r>
    <x v="4"/>
    <n v="885"/>
    <n v="19705"/>
    <n v="3009"/>
    <x v="5"/>
    <s v="2001-3009"/>
    <n v="8"/>
    <s v="HAM-IR71-011.08 "/>
    <s v="FIELD PAINTING OF EXISTING STEEL, FINISH COAT, WITH WARRANTY - "/>
    <d v="2002-12-17T00:00:00"/>
    <n v="5"/>
    <m/>
    <m/>
    <m/>
    <m/>
    <m/>
    <m/>
    <m/>
    <m/>
    <s v="No C85 issued to date"/>
    <s v="HAM-IR71-011.08"/>
    <m/>
    <m/>
    <m/>
    <m/>
    <m/>
    <m/>
    <m/>
    <m/>
    <m/>
    <m/>
    <m/>
    <m/>
    <m/>
    <m/>
    <d v="2007-12-17T00:00:00"/>
    <s v="Expired"/>
  </r>
  <r>
    <x v="0"/>
    <n v="880"/>
    <n v="19705"/>
    <n v="3009"/>
    <x v="5"/>
    <s v="2001-3009"/>
    <n v="8"/>
    <s v="HAM-IR71-011.08 "/>
    <s v="SPECIAL - ASPHALT PAVEMENT (5 YEAR WARRANTY) - "/>
    <d v="2002-03-14T00:00:00"/>
    <n v="5"/>
    <s v="4/16/2003 review waived"/>
    <m/>
    <d v="2005-04-30T00:00:00"/>
    <m/>
    <d v="2007-03-07T00:00:00"/>
    <m/>
    <m/>
    <m/>
    <s v="Patching at Structure Back walls"/>
    <m/>
    <m/>
    <m/>
    <m/>
    <m/>
    <m/>
    <m/>
    <m/>
    <m/>
    <m/>
    <m/>
    <m/>
    <m/>
    <m/>
    <m/>
    <d v="2007-03-14T00:00:00"/>
    <s v="Expired"/>
  </r>
  <r>
    <x v="3"/>
    <n v="884"/>
    <n v="19718"/>
    <n v="229"/>
    <x v="5"/>
    <s v="2001-0229"/>
    <n v="10"/>
    <s v="MEG-SR124-022.72 "/>
    <s v="9&quot; PORTLAND CEMENT CONCRETE PAVEMENT (7 YEAR WARRANTY) - "/>
    <d v="2004-10-14T00:00:00"/>
    <n v="7"/>
    <d v="2005-11-23T00:00:00"/>
    <m/>
    <m/>
    <m/>
    <m/>
    <m/>
    <m/>
    <s v="Several Expansion joint problems"/>
    <m/>
    <m/>
    <m/>
    <m/>
    <m/>
    <m/>
    <m/>
    <m/>
    <m/>
    <m/>
    <m/>
    <m/>
    <m/>
    <m/>
    <m/>
    <m/>
    <d v="2011-10-14T00:00:00"/>
    <s v="Expired"/>
  </r>
  <r>
    <x v="1"/>
    <n v="894"/>
    <n v="19718"/>
    <n v="229"/>
    <x v="5"/>
    <s v="2001-0229"/>
    <n v="10"/>
    <s v="MEG-SR124-022.72 "/>
    <s v="HIGH PERFORMANCE CONCRETE, FOR BRIDGE DECK WITH WARRANTY - "/>
    <d v="2004-10-14T00:00:00"/>
    <n v="7"/>
    <d v="2005-11-23T00:00:00"/>
    <d v="2006-02-24T00:00:00"/>
    <m/>
    <m/>
    <m/>
    <d v="2010-10-27T00:00:00"/>
    <d v="2011-09-16T00:00:00"/>
    <m/>
    <m/>
    <m/>
    <m/>
    <m/>
    <m/>
    <m/>
    <m/>
    <m/>
    <m/>
    <m/>
    <m/>
    <m/>
    <m/>
    <m/>
    <m/>
    <s v="8/11/05 letter to contractor on deficiences.(cracking) No remedial action on 10/27/2010"/>
    <d v="2011-10-14T00:00:00"/>
    <s v="Expired"/>
  </r>
  <r>
    <x v="3"/>
    <n v="884"/>
    <n v="19719"/>
    <n v="403"/>
    <x v="5"/>
    <s v="2001-0403"/>
    <n v="10"/>
    <s v="MEG-SR124-026.66 "/>
    <s v="9&quot; PORTLAND CEMENT CONCRETE PAVEMENT (7 YEAR WARRANTY) - "/>
    <d v="2004-10-14T00:00:00"/>
    <n v="7"/>
    <d v="2005-11-23T00:00:00"/>
    <m/>
    <m/>
    <m/>
    <m/>
    <m/>
    <m/>
    <s v="Hot applied sealer missing"/>
    <m/>
    <m/>
    <m/>
    <m/>
    <m/>
    <m/>
    <m/>
    <m/>
    <m/>
    <m/>
    <m/>
    <m/>
    <m/>
    <m/>
    <m/>
    <m/>
    <d v="2011-10-14T00:00:00"/>
    <s v="Expired"/>
  </r>
  <r>
    <x v="1"/>
    <n v="894"/>
    <n v="19719"/>
    <n v="403"/>
    <x v="5"/>
    <s v="2001-0403"/>
    <n v="10"/>
    <s v="MEG-SR124-026.66 "/>
    <s v="HIGH PERFORMANCE CONCRETE, FOR BRIDGE DECK WITH WARRANTY - "/>
    <d v="2004-10-14T00:00:00"/>
    <n v="7"/>
    <d v="2005-11-23T00:00:00"/>
    <d v="2006-02-24T00:00:00"/>
    <m/>
    <m/>
    <m/>
    <d v="2010-10-27T00:00:00"/>
    <d v="2011-09-16T00:00:00"/>
    <m/>
    <m/>
    <m/>
    <m/>
    <m/>
    <m/>
    <m/>
    <m/>
    <m/>
    <m/>
    <m/>
    <m/>
    <m/>
    <m/>
    <m/>
    <m/>
    <s v="No remedial action required 10/27/2010"/>
    <d v="2011-10-14T00:00:00"/>
    <s v="Expired"/>
  </r>
  <r>
    <x v="1"/>
    <n v="893"/>
    <n v="19723"/>
    <n v="164"/>
    <x v="9"/>
    <s v="2004-0164"/>
    <n v="8"/>
    <s v="BUT-SR4-22.61"/>
    <s v="CLASS S CONCRETE, FOR BRIDGE DECK WITH WARRANTY - "/>
    <d v="2004-12-16T00:00:00"/>
    <n v="7"/>
    <m/>
    <d v="2006-06-14T00:00:00"/>
    <m/>
    <m/>
    <m/>
    <m/>
    <m/>
    <m/>
    <m/>
    <s v="SFN 0900362"/>
    <s v="SFN 0900397"/>
    <m/>
    <m/>
    <m/>
    <m/>
    <m/>
    <m/>
    <m/>
    <m/>
    <m/>
    <m/>
    <m/>
    <m/>
    <m/>
    <d v="2011-12-16T00:00:00"/>
    <s v="Expired"/>
  </r>
  <r>
    <x v="4"/>
    <n v="885"/>
    <n v="19724"/>
    <n v="39"/>
    <x v="2"/>
    <s v="2000-0039"/>
    <n v="8"/>
    <s v="BUT-SR4-000.40 "/>
    <s v="FIELD PAINTING OF EXISTING STEEL, FINISH COAT, WITH WARRANTY - "/>
    <d v="2000-12-06T00:00:00"/>
    <n v="5"/>
    <d v="2005-11-06T00:00:00"/>
    <m/>
    <m/>
    <m/>
    <m/>
    <m/>
    <m/>
    <m/>
    <m/>
    <s v="0900516 BUT-SR122D-000.59L"/>
    <s v="0900540 BUT-SR122D-000.64L"/>
    <s v="0902365 BUT-SR128-08.58"/>
    <s v="0902349 BUT-SR4B-000.40"/>
    <s v="0903159 BUT-SR4B-001.91"/>
    <m/>
    <m/>
    <m/>
    <m/>
    <m/>
    <m/>
    <m/>
    <m/>
    <m/>
    <s v="Under review by CO"/>
    <d v="2005-12-06T00:00:00"/>
    <s v="Expired"/>
  </r>
  <r>
    <x v="3"/>
    <n v="884"/>
    <n v="19738"/>
    <n v="145"/>
    <x v="5"/>
    <s v="2001-0145"/>
    <n v="10"/>
    <s v="MEG-SR124-031.57 "/>
    <s v="9&quot; PORTLAND CEMENT CONCRETE PAVEMENT (7 YEAR WARRANTY) - 10&quot; by VECP"/>
    <d v="2003-06-25T00:00:00"/>
    <n v="7"/>
    <d v="2005-11-23T00:00:00"/>
    <d v="2007-04-17T00:00:00"/>
    <m/>
    <m/>
    <m/>
    <m/>
    <d v="2007-07-17T00:00:00"/>
    <s v="Longitudinal cracking, 2&quot; separation in places, some expansion joint failures, midslab cracking"/>
    <s v="Repair cut tie bar areas"/>
    <m/>
    <m/>
    <m/>
    <m/>
    <m/>
    <m/>
    <m/>
    <m/>
    <m/>
    <m/>
    <m/>
    <m/>
    <m/>
    <m/>
    <s v="Warranty terminated due to excessive ESAL's."/>
    <d v="2010-06-25T00:00:00"/>
    <s v="Expired"/>
  </r>
  <r>
    <x v="1"/>
    <n v="894"/>
    <n v="19738"/>
    <n v="145"/>
    <x v="5"/>
    <s v="2001-0145"/>
    <n v="10"/>
    <s v="MEG-SR124-031.57 "/>
    <s v="HIGH PERFORMANCE CONCRETE, FOR BRIDGE DECK WITH WARRANTY, AS PER PLAN - "/>
    <d v="2003-06-25T00:00:00"/>
    <n v="7"/>
    <d v="2005-11-23T00:00:00"/>
    <m/>
    <m/>
    <m/>
    <m/>
    <m/>
    <d v="2010-06-22T00:00:00"/>
    <m/>
    <m/>
    <m/>
    <m/>
    <m/>
    <m/>
    <m/>
    <m/>
    <m/>
    <m/>
    <m/>
    <m/>
    <m/>
    <m/>
    <m/>
    <m/>
    <s v="End of warranty period (June 22 2010 Correspondence); no remedial action required."/>
    <d v="2010-06-25T00:00:00"/>
    <s v="Expired"/>
  </r>
  <r>
    <x v="1"/>
    <n v="892"/>
    <n v="19753"/>
    <n v="316"/>
    <x v="5"/>
    <s v="2001-0316"/>
    <n v="2"/>
    <s v="HEN-SR6-10.64"/>
    <s v="MICRO-SILICA MODIFIED CONCRETE OVERLAY USINGHYDRO-DEMOLITION WITH WARRANTY "/>
    <d v="2002-07-24T00:00:00"/>
    <n v="2"/>
    <m/>
    <m/>
    <m/>
    <m/>
    <m/>
    <m/>
    <m/>
    <m/>
    <m/>
    <m/>
    <m/>
    <m/>
    <m/>
    <m/>
    <m/>
    <m/>
    <m/>
    <m/>
    <m/>
    <m/>
    <m/>
    <m/>
    <m/>
    <m/>
    <d v="2004-07-24T00:00:00"/>
    <s v="Expired"/>
  </r>
  <r>
    <x v="0"/>
    <n v="880"/>
    <n v="19767"/>
    <n v="569"/>
    <x v="2"/>
    <s v="2000-0569"/>
    <n v="2"/>
    <s v="WOO-IR75-019.92 "/>
    <s v="ASPHALT CONCRETE (5 YEAR WARRANTY) - "/>
    <d v="2001-11-19T00:00:00"/>
    <n v="5"/>
    <d v="2002-04-11T00:00:00"/>
    <d v="2003-04-17T00:00:00"/>
    <d v="2004-04-07T00:00:00"/>
    <d v="2005-04-11T00:00:00"/>
    <d v="2006-03-04T00:00:00"/>
    <m/>
    <m/>
    <s v="Crackings"/>
    <s v="Crack Sealing as per SS 825"/>
    <m/>
    <m/>
    <m/>
    <m/>
    <m/>
    <m/>
    <m/>
    <m/>
    <m/>
    <m/>
    <m/>
    <m/>
    <m/>
    <m/>
    <m/>
    <d v="2006-11-19T00:00:00"/>
    <s v="Expired"/>
  </r>
  <r>
    <x v="0"/>
    <n v="880"/>
    <n v="19768"/>
    <n v="291"/>
    <x v="5"/>
    <s v="2001-0291"/>
    <n v="2"/>
    <s v="WOO-IR475-000.00 "/>
    <s v="ASPHALT CONCRETE (5 YEAR WARRANTY) - "/>
    <d v="2002-01-17T00:00:00"/>
    <n v="5"/>
    <d v="2002-04-11T00:00:00"/>
    <d v="2003-04-17T00:00:00"/>
    <d v="2004-04-07T00:00:00"/>
    <d v="2005-04-11T00:00:00"/>
    <d v="2006-03-04T00:00:00"/>
    <m/>
    <d v="2007-01-17T00:00:00"/>
    <s v="Crackings"/>
    <s v="Crack Sealing as per SS 825"/>
    <m/>
    <m/>
    <m/>
    <m/>
    <m/>
    <m/>
    <m/>
    <m/>
    <m/>
    <m/>
    <m/>
    <m/>
    <m/>
    <m/>
    <m/>
    <d v="2007-01-17T00:00:00"/>
    <s v="Expired"/>
  </r>
  <r>
    <x v="0"/>
    <n v="880"/>
    <n v="19786"/>
    <n v="3012"/>
    <x v="2"/>
    <s v="2000-3012"/>
    <n v="8"/>
    <s v="HAM-IR275-032.27 "/>
    <s v="SPECIAL - ASPHALT PAVEMENT (5 YEAR WARRANTY) - "/>
    <d v="2003-07-31T00:00:00"/>
    <n v="5"/>
    <m/>
    <m/>
    <m/>
    <d v="2007-04-10T00:00:00"/>
    <d v="2008-04-22T00:00:00"/>
    <m/>
    <m/>
    <s v="Cracks"/>
    <s v="None"/>
    <m/>
    <m/>
    <m/>
    <m/>
    <m/>
    <m/>
    <m/>
    <m/>
    <m/>
    <m/>
    <m/>
    <m/>
    <m/>
    <m/>
    <s v="Transverse cracks noted, but not covered under the 5-year warranty of this project."/>
    <d v="2008-07-31T00:00:00"/>
    <s v="Expired"/>
  </r>
  <r>
    <x v="4"/>
    <n v="885"/>
    <n v="19795"/>
    <n v="466"/>
    <x v="2"/>
    <s v="2000-0466"/>
    <n v="9"/>
    <s v="Ross-35-25.84"/>
    <s v="FIELD PAINTING OF EXISTING STEEL, FINISH COAT, WITH WARRANTY - "/>
    <d v="2001-07-08T00:00:00"/>
    <n v="5"/>
    <s v="7/13/2004 (by District)"/>
    <s v="9/7/2005 (by Central Office)"/>
    <m/>
    <m/>
    <m/>
    <m/>
    <m/>
    <s v="Rust showing, lack of surface prep, unpainted areas"/>
    <s v="Pending"/>
    <s v="ROS-US35-024.69"/>
    <m/>
    <m/>
    <m/>
    <m/>
    <m/>
    <m/>
    <m/>
    <m/>
    <m/>
    <m/>
    <m/>
    <m/>
    <m/>
    <s v="Top of top flange of all diaphragms not painted. Areas on bottom flange of diaphragms not painted or lacks all coats of paint. Sliding bearings/sole plates not properly prepared prior to painting. Areas noted along edge of bottom flange showing signs of rust, outside edge of upper flange lacking all coats of paint, bolt heads under top flange not painted, slivers showing signs of rust. Warranty demand letter sent out by Division of Construction Management 3-30-05."/>
    <d v="2006-07-08T00:00:00"/>
    <s v="Expired"/>
  </r>
  <r>
    <x v="4"/>
    <n v="885"/>
    <n v="19795"/>
    <n v="466"/>
    <x v="2"/>
    <s v="2000-0466"/>
    <n v="9"/>
    <s v="HIG-US62-025.43 "/>
    <s v="FIELD PAINTING OF EXISTING STEEL, FINISH COAT, WITH WARRANTY - "/>
    <d v="2001-07-08T00:00:00"/>
    <n v="5"/>
    <s v="7/23/2004 (by District)"/>
    <s v="7/1/2005 (by Central Office)"/>
    <m/>
    <m/>
    <m/>
    <m/>
    <m/>
    <s v="Minor peeling, Rust showing, Lack of surface prep, improper painting"/>
    <s v="Pending"/>
    <s v="Hig-62-25.09"/>
    <m/>
    <m/>
    <m/>
    <m/>
    <m/>
    <m/>
    <m/>
    <m/>
    <m/>
    <m/>
    <m/>
    <m/>
    <m/>
    <s v="Cracking and of paint system along top outside bottom flange, Bearings showing signs of rust, 8&quot; square stiffener plate showing signs of rust, back of angles/attachment angles/rivets not properly painted, bottom flange of rear girder not properly painted, areas not having proper surface prep. Warranty demand letter sent out by Division of Construction Management 3-30-05."/>
    <d v="2006-07-08T00:00:00"/>
    <s v="Expired"/>
  </r>
  <r>
    <x v="0"/>
    <n v="1059"/>
    <n v="19799"/>
    <n v="229"/>
    <x v="1"/>
    <s v="2002-0229"/>
    <n v="7"/>
    <s v="MER-US127-014.67 "/>
    <s v="ASPHALT CONCRETE SURFACE COURSE, 9.5 MM, TYPE B (448) WITHSUPPLEMENT 1059 WARRANTY, AS PER PLAN - "/>
    <d v="2002-10-25T00:00:00"/>
    <n v="3"/>
    <d v="2003-05-21T00:00:00"/>
    <d v="2004-05-12T00:00:00"/>
    <d v="2005-05-12T00:00:00"/>
    <m/>
    <m/>
    <m/>
    <m/>
    <m/>
    <m/>
    <m/>
    <m/>
    <m/>
    <m/>
    <m/>
    <m/>
    <m/>
    <m/>
    <m/>
    <m/>
    <m/>
    <m/>
    <m/>
    <m/>
    <m/>
    <d v="2005-10-25T00:00:00"/>
    <s v="Expired"/>
  </r>
  <r>
    <x v="1"/>
    <n v="894"/>
    <n v="19821"/>
    <n v="3005"/>
    <x v="1"/>
    <s v="2002-3005"/>
    <n v="5"/>
    <s v="GUE-77-7.54"/>
    <s v="HIGH PERFORMANCE CONCRETE, FOR BRIDGE DECK WITH WARRANTY - "/>
    <d v="2004-10-28T00:00:00"/>
    <n v="7"/>
    <d v="2006-01-18T00:00:00"/>
    <d v="2007-04-23T00:00:00"/>
    <m/>
    <m/>
    <m/>
    <m/>
    <m/>
    <m/>
    <m/>
    <s v="GUE-77-0754"/>
    <s v="GUE-77-0768"/>
    <m/>
    <m/>
    <m/>
    <m/>
    <m/>
    <m/>
    <m/>
    <m/>
    <m/>
    <m/>
    <m/>
    <m/>
    <s v="No distress to date"/>
    <d v="2011-10-28T00:00:00"/>
    <s v="Expired"/>
  </r>
  <r>
    <x v="1"/>
    <n v="894"/>
    <n v="19834"/>
    <n v="157"/>
    <x v="9"/>
    <s v="2004-0157"/>
    <n v="5"/>
    <s v="LIC-SR668-1.92"/>
    <s v="HIGH PERFORMANCE CONCRETE, FOR BRIDGE DECK WITH WARRANTY - "/>
    <d v="2004-09-08T00:00:00"/>
    <n v="7"/>
    <m/>
    <m/>
    <m/>
    <m/>
    <m/>
    <m/>
    <m/>
    <m/>
    <m/>
    <m/>
    <m/>
    <m/>
    <m/>
    <m/>
    <m/>
    <m/>
    <m/>
    <m/>
    <m/>
    <m/>
    <m/>
    <m/>
    <m/>
    <m/>
    <d v="2011-09-08T00:00:00"/>
    <s v="Expired"/>
  </r>
  <r>
    <x v="4"/>
    <n v="885"/>
    <n v="19854"/>
    <n v="3010"/>
    <x v="5"/>
    <s v="2001-3010"/>
    <n v="4"/>
    <s v="POR-US224-000.00 "/>
    <s v="FIELD PAINTING OF EXISTING STEEL, FINISH COAT, WITH WARRANTY - "/>
    <d v="2002-07-30T00:00:00"/>
    <n v="5"/>
    <s v="1 month Prior to Warranty Expirartion "/>
    <s v="Administered by Cols"/>
    <m/>
    <m/>
    <m/>
    <m/>
    <m/>
    <m/>
    <m/>
    <s v="6703755, Over N &amp; S RR, POR-US224-001.04"/>
    <s v="6703909  Over  Stroup Rd, POR-US224-011.72"/>
    <s v="6703933  Over  Conrail RR  US224-011.89"/>
    <m/>
    <m/>
    <m/>
    <m/>
    <m/>
    <m/>
    <m/>
    <m/>
    <m/>
    <m/>
    <m/>
    <s v="All bridge painting use same warranty date 7/30/02            Refs 26, 36"/>
    <d v="2007-07-30T00:00:00"/>
    <s v="Expired"/>
  </r>
  <r>
    <x v="1"/>
    <n v="894"/>
    <n v="19854"/>
    <n v="3010"/>
    <x v="5"/>
    <s v="2001-3010"/>
    <n v="4"/>
    <s v="POR-US224-000.00 "/>
    <s v="HIGH PERFORMANCE CONCRETE, FOR BRIDGE DECK WITH WARRANTY, AS PER PLAN - "/>
    <d v="2002-07-30T00:00:00"/>
    <n v="7"/>
    <d v="2006-07-28T00:00:00"/>
    <d v="2007-04-27T00:00:00"/>
    <m/>
    <m/>
    <m/>
    <m/>
    <m/>
    <m/>
    <m/>
    <m/>
    <m/>
    <m/>
    <m/>
    <m/>
    <m/>
    <m/>
    <m/>
    <m/>
    <m/>
    <m/>
    <m/>
    <m/>
    <m/>
    <s v="Ref 32"/>
    <d v="2009-07-30T00:00:00"/>
    <s v="Expired"/>
  </r>
  <r>
    <x v="5"/>
    <n v="892"/>
    <n v="19854"/>
    <n v="3010"/>
    <x v="5"/>
    <s v="2001-3010"/>
    <n v="4"/>
    <s v="POR-US224-000.00 "/>
    <s v="MICRO-SILICA MODIFIED CONCRETE OVERLAY USINGHYDRO-DEMOLITION WITH WARRANTY - (2-1/2&quot; THICK)"/>
    <d v="2002-07-30T00:00:00"/>
    <n v="7"/>
    <d v="2006-07-28T00:00:00"/>
    <d v="2007-04-27T00:00:00"/>
    <m/>
    <m/>
    <m/>
    <m/>
    <m/>
    <m/>
    <m/>
    <s v="6703755, Over N &amp; S RR, POR-US224-001.04"/>
    <s v="6703909  Over  Stroup Rd, POR-US224-011.72"/>
    <s v="6703933  Over  Conrail RR  US224-011.89"/>
    <m/>
    <m/>
    <m/>
    <m/>
    <m/>
    <m/>
    <m/>
    <m/>
    <m/>
    <m/>
    <m/>
    <s v="Refs 26, 100, 112, 113"/>
    <d v="2009-07-30T00:00:00"/>
    <s v="Expired"/>
  </r>
  <r>
    <x v="0"/>
    <n v="1059"/>
    <n v="19883"/>
    <n v="614"/>
    <x v="0"/>
    <s v="2005-0614"/>
    <n v="9"/>
    <s v="SCI-23-2.28"/>
    <s v="ASPHALT CONCRETE SURFACE COURSE, 12.5MM, TYPE A (446) WITH SUPPLEMENT 1059 WARRANTY - "/>
    <d v="2006-12-12T00:00:00"/>
    <n v="3"/>
    <d v="2009-05-08T00:00:00"/>
    <m/>
    <m/>
    <m/>
    <m/>
    <m/>
    <m/>
    <s v="Cracking"/>
    <s v="None"/>
    <m/>
    <m/>
    <m/>
    <m/>
    <m/>
    <m/>
    <m/>
    <m/>
    <m/>
    <m/>
    <m/>
    <m/>
    <m/>
    <m/>
    <s v="Reflective cracking is present throughout the project including the berms, but reflective cracking is not a warranty issue.  It appears this is a subbase/subgrade issue and not a problem with the asphalt concrete."/>
    <d v="2009-12-12T00:00:00"/>
    <s v="Expired"/>
  </r>
  <r>
    <x v="0"/>
    <n v="1059"/>
    <n v="19893"/>
    <n v="434"/>
    <x v="9"/>
    <s v="2004-0434"/>
    <n v="9"/>
    <s v="ROS-104-8.64"/>
    <s v="ASPHALT CONCRETE SURFACE COURSE, 12.5MM, TYPE A (446) WITH SUPPLEMENT 1059 WARRANTY - "/>
    <d v="2004-12-15T00:00:00"/>
    <n v="3"/>
    <s v="Review Waived"/>
    <s v="Review Waived"/>
    <d v="2007-04-23T00:00:00"/>
    <m/>
    <m/>
    <m/>
    <d v="2007-12-14T00:00:00"/>
    <s v="Reflective cracking"/>
    <s v="None"/>
    <m/>
    <m/>
    <m/>
    <m/>
    <m/>
    <m/>
    <m/>
    <m/>
    <m/>
    <m/>
    <m/>
    <m/>
    <m/>
    <m/>
    <s v="DRT recommends this project be released from the warranty."/>
    <d v="2007-12-15T00:00:00"/>
    <s v="Expired"/>
  </r>
  <r>
    <x v="4"/>
    <n v="885"/>
    <n v="19899"/>
    <n v="3005"/>
    <x v="5"/>
    <s v="2001-3005"/>
    <n v="4"/>
    <s v="ATB-SR11-023.33 "/>
    <s v="FIELD PAINTING OF EXISTING STEEL, FINISH COAT, WITH WARRANTY - "/>
    <d v="2002-05-29T00:00:00"/>
    <n v="5"/>
    <s v="1 month Prior to Warranty Expirartion "/>
    <s v="Administered by Cols"/>
    <m/>
    <m/>
    <m/>
    <m/>
    <m/>
    <m/>
    <m/>
    <s v="0401382  SB Mainline Over Carson Rd, ATB-SR11-023.33L"/>
    <m/>
    <m/>
    <m/>
    <m/>
    <m/>
    <m/>
    <m/>
    <m/>
    <m/>
    <m/>
    <m/>
    <m/>
    <m/>
    <s v="Under review by CO   Ref 14"/>
    <d v="2007-05-29T00:00:00"/>
    <s v="Expired"/>
  </r>
  <r>
    <x v="1"/>
    <n v="894"/>
    <n v="19899"/>
    <n v="3005"/>
    <x v="5"/>
    <s v="2001-3005"/>
    <n v="4"/>
    <s v="ATB-SR11-023.33 "/>
    <s v="HIGH PERFORMANCE CONCRETE, FOR BRIDGE DECK WITH WARRANTY, AS PER PLAN - "/>
    <d v="2002-05-29T00:00:00"/>
    <n v="7"/>
    <d v="2006-08-01T00:00:00"/>
    <d v="2007-05-03T00:00:00"/>
    <m/>
    <m/>
    <m/>
    <m/>
    <m/>
    <m/>
    <m/>
    <s v="SFN  '0401382         Over Carson Rd,       ATB-SR11-023.33L"/>
    <m/>
    <m/>
    <m/>
    <m/>
    <m/>
    <m/>
    <m/>
    <m/>
    <m/>
    <m/>
    <m/>
    <m/>
    <m/>
    <s v="Ref 15"/>
    <d v="2009-05-29T00:00:00"/>
    <s v="Expired"/>
  </r>
  <r>
    <x v="3"/>
    <n v="884"/>
    <n v="19905"/>
    <n v="3001"/>
    <x v="2"/>
    <s v="2000-3001"/>
    <n v="10"/>
    <s v="NOB-IR77-006.22 "/>
    <s v="PORTLAND CEMENT CONCRETE PAVEMENT (7 YEAR WARRANTY) - "/>
    <d v="2001-12-31T00:00:00"/>
    <n v="7"/>
    <d v="2001-03-27T00:00:00"/>
    <m/>
    <d v="2003-04-14T00:00:00"/>
    <d v="2007-05-22T00:00:00"/>
    <d v="2007-08-03T00:00:00"/>
    <d v="2008-04-18T00:00:00"/>
    <m/>
    <s v="Some transverse and longitudinal cracks"/>
    <s v="Two cracks were removed and repaired.  Contractor only responsible for one crack. (5/9/2008) - Slab cracking at various locations. Repair using item 255 and/or 256."/>
    <m/>
    <m/>
    <m/>
    <m/>
    <m/>
    <m/>
    <m/>
    <m/>
    <m/>
    <m/>
    <m/>
    <m/>
    <m/>
    <m/>
    <s v="(4/18/2008): Remedial action action required (repairs using item 255/256 to repair cracks)."/>
    <d v="2008-12-31T00:00:00"/>
    <s v="Expired"/>
  </r>
  <r>
    <x v="6"/>
    <n v="887"/>
    <n v="19905"/>
    <n v="3001"/>
    <x v="2"/>
    <s v="2000-3001"/>
    <n v="10"/>
    <s v="NOB-IR77-006.22 "/>
    <s v="SPECIAL - MISC.: - EDGE LINE, LANE LINE, CHANNELIZING LINE (5 YEAR WARRANTY)"/>
    <s v="Non performed"/>
    <n v="5"/>
    <s v="Non Performed by Change Order"/>
    <m/>
    <m/>
    <m/>
    <m/>
    <m/>
    <m/>
    <m/>
    <m/>
    <m/>
    <m/>
    <m/>
    <m/>
    <m/>
    <m/>
    <m/>
    <m/>
    <m/>
    <m/>
    <m/>
    <m/>
    <m/>
    <m/>
    <m/>
    <s v=""/>
    <s v="Expired"/>
  </r>
  <r>
    <x v="3"/>
    <n v="884"/>
    <n v="19920"/>
    <n v="45"/>
    <x v="1"/>
    <s v="2002-0045"/>
    <n v="4"/>
    <s v="POR IR-76  1.09"/>
    <s v="14&quot; PORTLAND CEMENT CONCRETE PAVEMENT     (7 YEAR)"/>
    <d v="2005-06-25T00:00:00"/>
    <n v="7"/>
    <d v="2006-07-31T00:00:00"/>
    <d v="2007-04-27T00:00:00"/>
    <m/>
    <m/>
    <m/>
    <m/>
    <m/>
    <m/>
    <m/>
    <m/>
    <m/>
    <m/>
    <m/>
    <m/>
    <m/>
    <m/>
    <m/>
    <m/>
    <m/>
    <m/>
    <m/>
    <m/>
    <m/>
    <s v="Refs 59,60"/>
    <d v="2012-06-25T00:00:00"/>
    <s v="Under Warranty"/>
  </r>
  <r>
    <x v="1"/>
    <n v="893"/>
    <n v="19920"/>
    <n v="395"/>
    <x v="1"/>
    <s v="2002-0395"/>
    <n v="4"/>
    <s v="TRU  SR-45  20.18"/>
    <s v="CLASS S CONCRETE, FOR BRIDGE DECK WITH WARRANTY, AS PER PLAN - "/>
    <d v="2003-09-26T00:00:00"/>
    <n v="7"/>
    <d v="2006-08-07T00:00:00"/>
    <d v="2007-05-03T00:00:00"/>
    <m/>
    <m/>
    <m/>
    <m/>
    <m/>
    <m/>
    <m/>
    <s v="SFN  7802285   TRU  SR 45 20.18"/>
    <m/>
    <m/>
    <m/>
    <m/>
    <m/>
    <m/>
    <m/>
    <m/>
    <m/>
    <m/>
    <m/>
    <m/>
    <m/>
    <s v="Ref 72"/>
    <d v="2010-09-26T00:00:00"/>
    <s v="Expired"/>
  </r>
  <r>
    <x v="1"/>
    <n v="894"/>
    <n v="19920"/>
    <n v="45"/>
    <x v="1"/>
    <s v="2002-0045"/>
    <n v="4"/>
    <s v="POR IR-76  1.09"/>
    <s v="HIGH PERFORMANCE CONCRETE, FOR BRIDGE DECK WITH WARRANTY, AS PER PLAN - "/>
    <d v="2005-06-25T00:00:00"/>
    <n v="7"/>
    <d v="2006-07-31T00:00:00"/>
    <d v="2007-04-27T00:00:00"/>
    <m/>
    <m/>
    <m/>
    <m/>
    <m/>
    <m/>
    <m/>
    <m/>
    <m/>
    <m/>
    <m/>
    <m/>
    <m/>
    <m/>
    <m/>
    <m/>
    <m/>
    <m/>
    <m/>
    <m/>
    <m/>
    <s v="Refs 254, 289"/>
    <d v="2012-06-25T00:00:00"/>
    <s v="Under Warranty"/>
  </r>
  <r>
    <x v="6"/>
    <n v="887"/>
    <n v="19933"/>
    <n v="188"/>
    <x v="2"/>
    <s v="2000-0188"/>
    <n v="10"/>
    <s v="ATH-SR78-001.58 "/>
    <s v="EDGE LINE, CENTER LINE (5 YEAR WARRANTY) - "/>
    <s v="Non performed"/>
    <n v="5"/>
    <s v="Non Performed by Change Order"/>
    <m/>
    <m/>
    <m/>
    <m/>
    <m/>
    <m/>
    <m/>
    <m/>
    <m/>
    <m/>
    <m/>
    <m/>
    <m/>
    <m/>
    <m/>
    <m/>
    <m/>
    <m/>
    <m/>
    <m/>
    <m/>
    <m/>
    <m/>
    <s v=""/>
    <s v="Expired"/>
  </r>
  <r>
    <x v="1"/>
    <n v="894"/>
    <n v="19940"/>
    <n v="122"/>
    <x v="0"/>
    <s v="2005-0122"/>
    <n v="4"/>
    <s v="STA  SR 183  3.26"/>
    <s v="HIGH PERFORMANCE CONCRETE, FOR BRIDGE DECK WITH WARRANTY, AS PER PLAN - "/>
    <d v="2005-12-27T00:00:00"/>
    <n v="7"/>
    <d v="2006-07-24T00:00:00"/>
    <d v="2007-04-25T00:00:00"/>
    <m/>
    <m/>
    <m/>
    <m/>
    <m/>
    <m/>
    <m/>
    <s v="SFN 7605609      STA 183  0326"/>
    <m/>
    <m/>
    <m/>
    <m/>
    <m/>
    <m/>
    <m/>
    <m/>
    <m/>
    <m/>
    <m/>
    <m/>
    <m/>
    <s v="Ref 74"/>
    <d v="2012-12-27T00:00:00"/>
    <s v="Under Warranty"/>
  </r>
  <r>
    <x v="0"/>
    <n v="1059"/>
    <n v="19948"/>
    <n v="321"/>
    <x v="2"/>
    <s v="2000-0321"/>
    <n v="5"/>
    <s v="PER-US13-020.38 "/>
    <s v="ASPHALT CONCRETE SURFACE COURSE, TYPE 1, PG64-22 WITH SUPPLEMENT 1059 WARRANTY - "/>
    <d v="2000-11-07T00:00:00"/>
    <n v="3"/>
    <d v="2001-04-30T00:00:00"/>
    <d v="2002-04-30T00:00:00"/>
    <d v="2003-04-30T00:00:00"/>
    <m/>
    <m/>
    <m/>
    <m/>
    <m/>
    <m/>
    <m/>
    <m/>
    <m/>
    <m/>
    <m/>
    <m/>
    <m/>
    <m/>
    <m/>
    <m/>
    <m/>
    <m/>
    <m/>
    <m/>
    <m/>
    <d v="2003-11-07T00:00:00"/>
    <s v="Expired"/>
  </r>
  <r>
    <x v="1"/>
    <n v="894"/>
    <n v="19951"/>
    <n v="545"/>
    <x v="1"/>
    <s v="2002-0545"/>
    <n v="4"/>
    <s v="SUM  SR-21  0.26"/>
    <s v="HIGH PERFORMANCE CONCRETE, FOR BRIDGE DECK WITH WARRANTY, AS PER PLAN - "/>
    <d v="2003-11-03T00:00:00"/>
    <n v="7"/>
    <d v="2006-07-26T00:00:00"/>
    <d v="2007-04-25T00:00:00"/>
    <m/>
    <m/>
    <m/>
    <m/>
    <m/>
    <m/>
    <m/>
    <s v="SFN 7701144  SUM SR 21 0.28 R  11/3/03"/>
    <s v="SFN 7701055   SUM SR 21 0.28 L  11/3/03"/>
    <s v="SFN 7710895 SUM SR 585 0.61   9/30/03"/>
    <m/>
    <m/>
    <m/>
    <m/>
    <m/>
    <m/>
    <m/>
    <m/>
    <m/>
    <m/>
    <m/>
    <s v="Varies; See Individual Structure info   Refs 180, 216, 245"/>
    <d v="2010-11-03T00:00:00"/>
    <s v="Expired"/>
  </r>
  <r>
    <x v="0"/>
    <n v="880"/>
    <n v="19956"/>
    <n v="583"/>
    <x v="9"/>
    <s v="2004-0583"/>
    <n v="7"/>
    <s v="MRW-IR71-019.54 "/>
    <s v="ASPHALT CONCRETE WITH WARRANTY (7 YEARS)"/>
    <d v="2006-11-12T00:00:00"/>
    <n v="7"/>
    <d v="2007-04-20T00:00:00"/>
    <m/>
    <m/>
    <m/>
    <m/>
    <m/>
    <m/>
    <s v="Some rutting, deterioration"/>
    <m/>
    <m/>
    <m/>
    <m/>
    <m/>
    <m/>
    <m/>
    <m/>
    <m/>
    <m/>
    <m/>
    <m/>
    <m/>
    <m/>
    <m/>
    <m/>
    <d v="2013-11-12T00:00:00"/>
    <s v="Under Warranty"/>
  </r>
  <r>
    <x v="1"/>
    <n v="894"/>
    <n v="19956"/>
    <n v="583"/>
    <x v="9"/>
    <s v="2004-0583"/>
    <n v="7"/>
    <s v="MRW-IR71-019.54 "/>
    <s v="HIGH PERFORMANCE CONCRETE, FOR BRIDGE DECK WITH WARRANTY, AS PER PLAN                                       "/>
    <d v="2007-07-03T00:00:00"/>
    <n v="7"/>
    <m/>
    <m/>
    <m/>
    <m/>
    <m/>
    <m/>
    <m/>
    <m/>
    <m/>
    <m/>
    <m/>
    <m/>
    <m/>
    <m/>
    <m/>
    <m/>
    <m/>
    <m/>
    <m/>
    <m/>
    <m/>
    <m/>
    <m/>
    <m/>
    <d v="2014-07-03T00:00:00"/>
    <s v="Under Warranty"/>
  </r>
  <r>
    <x v="6"/>
    <n v="887"/>
    <n v="19960"/>
    <n v="193"/>
    <x v="2"/>
    <s v="2000-0193"/>
    <n v="10"/>
    <s v="HOC-SR93-013.68 "/>
    <s v="EDGE LINE, CENTER LINE (5 YEAR WARRANTY) - "/>
    <s v="Non performed"/>
    <n v="5"/>
    <s v="Non Performed by Change Order"/>
    <m/>
    <m/>
    <m/>
    <m/>
    <m/>
    <m/>
    <m/>
    <m/>
    <m/>
    <m/>
    <m/>
    <m/>
    <m/>
    <m/>
    <m/>
    <m/>
    <m/>
    <m/>
    <m/>
    <m/>
    <m/>
    <m/>
    <m/>
    <s v=""/>
    <s v="Expired"/>
  </r>
  <r>
    <x v="4"/>
    <n v="885"/>
    <n v="19963"/>
    <n v="425"/>
    <x v="2"/>
    <s v="2000-0425"/>
    <n v="4"/>
    <s v="MAH-IR680-000.67 "/>
    <s v="FIELD PAINTING OF EXISTING STEEL, FINISH COAT, WITH WARRANTY - "/>
    <d v="2001-08-01T00:00:00"/>
    <n v="5"/>
    <s v="1 month Prior to Warranty Expirartion "/>
    <s v="Administered by Cols"/>
    <m/>
    <m/>
    <m/>
    <m/>
    <m/>
    <m/>
    <m/>
    <s v="5006392, Under Four Mile Run Rd, MAH-IR680-000.67"/>
    <s v="5006422, Under Lanterman Rd, MAH-IR680-001.23"/>
    <s v="5006511, Under Vestal Rd, MAH-IR680-002.83"/>
    <s v="5006570, Pedestrian Bridge, MAH-IR680-003.15"/>
    <s v="5006759, Under Belle Vista Ave, MAH-IR680-003.74"/>
    <s v="5006783, Under Wellington St, MAH-IR680-003.85"/>
    <s v="5006813, Under Steel St, MAH-IR680-004.14"/>
    <m/>
    <m/>
    <m/>
    <m/>
    <m/>
    <m/>
    <m/>
    <s v="All bridge painting use same warranty date 8/1/01              Refs 10-13, 21-24, 34-37, 45-48, 56-59, 67-70, 77-80"/>
    <d v="2006-08-01T00:00:00"/>
    <s v="Expired"/>
  </r>
  <r>
    <x v="0"/>
    <n v="1059"/>
    <n v="19976"/>
    <n v="228"/>
    <x v="2"/>
    <s v="2000-0228"/>
    <n v="10"/>
    <s v="WAS-SR339-008.58 "/>
    <s v="ASPHALT CONCRETE SURFACE COURSE, TYPE 1, PG64-22 WITH SUPPLEMENT 1059 WARRANTY - "/>
    <d v="2000-08-25T00:00:00"/>
    <n v="3"/>
    <d v="2001-04-21T00:00:00"/>
    <m/>
    <m/>
    <m/>
    <m/>
    <m/>
    <d v="2003-04-14T00:00:00"/>
    <m/>
    <m/>
    <m/>
    <m/>
    <m/>
    <m/>
    <m/>
    <m/>
    <m/>
    <m/>
    <m/>
    <m/>
    <m/>
    <m/>
    <m/>
    <m/>
    <m/>
    <d v="2003-08-25T00:00:00"/>
    <s v="Expired"/>
  </r>
  <r>
    <x v="2"/>
    <n v="887"/>
    <n v="19980"/>
    <n v="61"/>
    <x v="2"/>
    <s v="2000-0061"/>
    <n v="6"/>
    <s v="FRA-IR270-037.00 "/>
    <s v="EDGE LINE, LANE LINE, CHANNELIZING LINE (5 YEAR WARRANTY) - "/>
    <s v="Non performed"/>
    <n v="5"/>
    <m/>
    <m/>
    <m/>
    <m/>
    <m/>
    <m/>
    <m/>
    <m/>
    <m/>
    <m/>
    <m/>
    <m/>
    <m/>
    <m/>
    <m/>
    <m/>
    <m/>
    <m/>
    <m/>
    <m/>
    <m/>
    <m/>
    <m/>
    <s v="NON PERFORMED BY CHANGE ORDER      "/>
    <s v=""/>
    <s v="Expired"/>
  </r>
  <r>
    <x v="4"/>
    <n v="885"/>
    <n v="20211"/>
    <n v="655"/>
    <x v="6"/>
    <s v="1999-0655"/>
    <n v="2"/>
    <s v="SAN-US6-014.76 "/>
    <s v="FIELD PAINTING OF EXISTING STEEL, FINISH COAT, WITH WARRANTY - "/>
    <d v="2000-11-14T00:00:00"/>
    <n v="5"/>
    <s v="1 month Prior to Warranty Expirartion (Oct 2005)"/>
    <m/>
    <m/>
    <m/>
    <m/>
    <d v="2004-06-28T00:00:00"/>
    <s v="By  Central Office"/>
    <s v="Paint peeling / Rust"/>
    <s v="Repair Paint"/>
    <s v="7201834         SAN-20-14.86"/>
    <s v="7200277         SAN-6-14.76L"/>
    <s v="7200307        SAN-6-14.76R"/>
    <s v="7200331          SAN-6-14.89"/>
    <m/>
    <m/>
    <m/>
    <m/>
    <m/>
    <m/>
    <m/>
    <m/>
    <m/>
    <m/>
    <s v="Under review by CO"/>
    <d v="2005-11-14T00:00:00"/>
    <s v="Expired"/>
  </r>
  <r>
    <x v="9"/>
    <n v="883"/>
    <n v="20220"/>
    <n v="8003"/>
    <x v="2"/>
    <s v="2000-8003"/>
    <n v="3"/>
    <s v="WAY-IR71-000.00 "/>
    <s v="CRACK SEALING WITH WARRANTY, TYPE II OR III - "/>
    <d v="2000-09-30T00:00:00"/>
    <n v="2"/>
    <d v="2001-04-01T00:00:00"/>
    <d v="2002-04-01T00:00:00"/>
    <m/>
    <m/>
    <m/>
    <m/>
    <m/>
    <m/>
    <m/>
    <m/>
    <m/>
    <m/>
    <m/>
    <m/>
    <m/>
    <m/>
    <m/>
    <m/>
    <m/>
    <m/>
    <m/>
    <m/>
    <m/>
    <m/>
    <d v="2002-09-30T00:00:00"/>
    <s v="Expired"/>
  </r>
  <r>
    <x v="9"/>
    <n v="883"/>
    <n v="20221"/>
    <n v="8002"/>
    <x v="2"/>
    <s v="2000-8002"/>
    <n v="3"/>
    <s v="RIC-IR71-000.00 "/>
    <s v="CRACK SEALING WITH WARRANTY, TYPE II OR III - "/>
    <d v="2000-08-02T00:00:00"/>
    <n v="2"/>
    <m/>
    <m/>
    <m/>
    <m/>
    <m/>
    <m/>
    <m/>
    <m/>
    <m/>
    <m/>
    <m/>
    <m/>
    <m/>
    <m/>
    <m/>
    <m/>
    <m/>
    <m/>
    <m/>
    <m/>
    <m/>
    <m/>
    <m/>
    <m/>
    <d v="2002-08-02T00:00:00"/>
    <s v="Expired"/>
  </r>
  <r>
    <x v="4"/>
    <n v="885"/>
    <n v="20225"/>
    <n v="656"/>
    <x v="6"/>
    <s v="1999-0656"/>
    <n v="2"/>
    <s v="SAN-US20-021.31 "/>
    <s v="FIELD PAINTING OF EXISTING STEEL, FINISH COAT, WITH WARRANTY - "/>
    <d v="2000-11-14T00:00:00"/>
    <n v="5"/>
    <s v="1 month Prior to Warranty Expirartion (Oct 2005)"/>
    <m/>
    <m/>
    <m/>
    <m/>
    <d v="2004-06-28T00:00:00"/>
    <s v="By  Central Office"/>
    <s v="Paint peeling / Rust"/>
    <s v="Repair Paint"/>
    <s v="7201109          SAN-19-10.79"/>
    <s v="7202679         SAN-412-0.22"/>
    <s v="7202253        SAN-53-10.64"/>
    <s v="7202016             SAN-20-21.31R"/>
    <m/>
    <m/>
    <m/>
    <m/>
    <m/>
    <m/>
    <m/>
    <m/>
    <m/>
    <m/>
    <s v="Under review by CO"/>
    <d v="2005-11-14T00:00:00"/>
    <s v="Expired"/>
  </r>
  <r>
    <x v="0"/>
    <n v="880"/>
    <n v="20228"/>
    <n v="309"/>
    <x v="5"/>
    <s v="2001-0309"/>
    <n v="12"/>
    <s v="LOR-SR10-000.00 "/>
    <s v="ASPHALT CONCRETE (5 YEAR WARRANTY)                                                                                      "/>
    <s v="Assumed Expired"/>
    <n v="5"/>
    <m/>
    <m/>
    <m/>
    <m/>
    <m/>
    <m/>
    <m/>
    <m/>
    <m/>
    <m/>
    <m/>
    <m/>
    <m/>
    <m/>
    <m/>
    <m/>
    <m/>
    <m/>
    <m/>
    <m/>
    <m/>
    <m/>
    <m/>
    <m/>
    <s v=""/>
    <s v="Expired"/>
  </r>
  <r>
    <x v="0"/>
    <n v="880"/>
    <n v="20229"/>
    <n v="282"/>
    <x v="5"/>
    <s v="2001-0282"/>
    <n v="3"/>
    <s v="MED US-42 001.89"/>
    <s v="ASPHALT CONCRETE (7 YEAR WARRANTY)"/>
    <d v="2002-11-19T00:00:00"/>
    <n v="5"/>
    <d v="2005-04-20T00:00:00"/>
    <d v="2006-04-20T00:00:00"/>
    <m/>
    <m/>
    <m/>
    <m/>
    <m/>
    <s v="Cracking/Disintegration / Flushing"/>
    <m/>
    <m/>
    <m/>
    <m/>
    <m/>
    <m/>
    <m/>
    <m/>
    <m/>
    <m/>
    <m/>
    <m/>
    <m/>
    <m/>
    <m/>
    <m/>
    <d v="2007-11-19T00:00:00"/>
    <s v="Expired"/>
  </r>
  <r>
    <x v="1"/>
    <n v="893"/>
    <n v="20337"/>
    <n v="119"/>
    <x v="3"/>
    <s v="2003-0119"/>
    <n v="8"/>
    <s v="PRE-US127-010.51 "/>
    <s v="CLASS S CONCRETE, FOR BRIDGE DECK WITH WARRANTY - "/>
    <d v="2003-09-26T00:00:00"/>
    <n v="7"/>
    <d v="2005-04-18T00:00:00"/>
    <m/>
    <m/>
    <m/>
    <m/>
    <m/>
    <m/>
    <m/>
    <m/>
    <s v="SFN 6802559"/>
    <m/>
    <m/>
    <m/>
    <m/>
    <m/>
    <m/>
    <m/>
    <m/>
    <m/>
    <m/>
    <m/>
    <m/>
    <m/>
    <m/>
    <d v="2010-09-26T00:00:00"/>
    <s v="Expired"/>
  </r>
  <r>
    <x v="1"/>
    <n v="893"/>
    <n v="20400"/>
    <n v="142"/>
    <x v="3"/>
    <s v="2003-0142"/>
    <n v="8"/>
    <s v="HAM-SR128-010.06 "/>
    <s v="CLASS S CONCRETE, FOR BRIDGE DECK WITH WARRANTY, AS PER PLAN - "/>
    <d v="2003-10-06T00:00:00"/>
    <n v="7"/>
    <m/>
    <m/>
    <m/>
    <m/>
    <m/>
    <m/>
    <m/>
    <m/>
    <m/>
    <s v="SFN 3104532"/>
    <m/>
    <m/>
    <m/>
    <m/>
    <m/>
    <m/>
    <m/>
    <m/>
    <m/>
    <m/>
    <m/>
    <m/>
    <m/>
    <m/>
    <d v="2010-10-06T00:00:00"/>
    <s v="Expired"/>
  </r>
  <r>
    <x v="0"/>
    <n v="880"/>
    <n v="20410"/>
    <n v="333"/>
    <x v="3"/>
    <s v="2003-0333"/>
    <n v="4"/>
    <s v="STA IR-77   9.46"/>
    <s v="ASPHALT CONCRETE (7 YEAR WARRANTY) - "/>
    <d v="2005-11-16T00:00:00"/>
    <n v="7"/>
    <d v="2005-11-16T00:00:00"/>
    <d v="2007-04-27T00:00:00"/>
    <m/>
    <m/>
    <m/>
    <m/>
    <m/>
    <m/>
    <m/>
    <m/>
    <m/>
    <m/>
    <m/>
    <m/>
    <m/>
    <m/>
    <m/>
    <m/>
    <m/>
    <m/>
    <m/>
    <m/>
    <m/>
    <s v="Ref 161"/>
    <d v="2012-11-16T00:00:00"/>
    <s v="Under Warranty"/>
  </r>
  <r>
    <x v="1"/>
    <n v="894"/>
    <n v="20410"/>
    <n v="333"/>
    <x v="3"/>
    <s v="2003-0333"/>
    <n v="4"/>
    <s v="STA IR-77   9.46"/>
    <s v="HIGH PERFORMANCE CONCRETE, FOR BRIDGE DECK WITH WARRANTY, AS PER PLAN - "/>
    <d v="2005-11-16T00:00:00"/>
    <n v="3"/>
    <d v="2005-11-16T00:00:00"/>
    <d v="2007-04-27T00:00:00"/>
    <m/>
    <m/>
    <m/>
    <m/>
    <m/>
    <m/>
    <m/>
    <m/>
    <m/>
    <m/>
    <m/>
    <m/>
    <m/>
    <m/>
    <m/>
    <m/>
    <m/>
    <m/>
    <m/>
    <m/>
    <m/>
    <s v="Refs 543, 572, 604, 637, 662"/>
    <d v="2008-11-16T00:00:00"/>
    <s v="Expired"/>
  </r>
  <r>
    <x v="1"/>
    <n v="530"/>
    <n v="20411"/>
    <n v="3008"/>
    <x v="2"/>
    <s v="2000-3008"/>
    <n v="4"/>
    <s v="STA-IR77-011.59 "/>
    <s v="SPECIAL - STRUCTURE, MISC.:                                                                                             "/>
    <s v="Assumed Expired"/>
    <n v="3"/>
    <m/>
    <m/>
    <m/>
    <m/>
    <m/>
    <m/>
    <m/>
    <m/>
    <m/>
    <m/>
    <m/>
    <m/>
    <m/>
    <m/>
    <m/>
    <m/>
    <m/>
    <m/>
    <m/>
    <m/>
    <m/>
    <m/>
    <m/>
    <m/>
    <s v=""/>
    <s v="Expired"/>
  </r>
  <r>
    <x v="0"/>
    <n v="880"/>
    <n v="20412"/>
    <n v="583"/>
    <x v="0"/>
    <s v="2005-0583"/>
    <n v="4"/>
    <s v="STA  IR 77  10.33 (SB)"/>
    <s v="ASPHALT CONCRETE (7 YEAR WARRANTY) - "/>
    <d v="2007-11-19T00:00:00"/>
    <n v="7"/>
    <m/>
    <m/>
    <m/>
    <m/>
    <d v="2012-04-17T00:00:00"/>
    <m/>
    <m/>
    <s v="Cracking - Longitudinal Joints &amp; Misc locations._x000a_Disintegrated - North construction joint.  Middle lane sout of 13th bridge.  Middle lane bewn Tusc &amp; Duber structures."/>
    <m/>
    <m/>
    <m/>
    <m/>
    <m/>
    <m/>
    <m/>
    <m/>
    <m/>
    <m/>
    <m/>
    <m/>
    <m/>
    <m/>
    <m/>
    <s v="Comp Date 6/30/08   Ref 199"/>
    <d v="2014-11-19T00:00:00"/>
    <s v="Under Warranty"/>
  </r>
  <r>
    <x v="0"/>
    <n v="880"/>
    <n v="20412"/>
    <n v="583"/>
    <x v="0"/>
    <s v="2005-0583"/>
    <n v="4"/>
    <s v="STA  IR 77  10.33 (NB)"/>
    <s v="ASPHALT CONCRETE (7 YEAR WARRANTY) - "/>
    <d v="2006-12-13T00:00:00"/>
    <n v="7"/>
    <m/>
    <m/>
    <m/>
    <m/>
    <m/>
    <d v="2012-04-17T00:00:00"/>
    <m/>
    <s v="Cracking - Longitudinal Joints &amp; Misc locations."/>
    <m/>
    <m/>
    <m/>
    <m/>
    <m/>
    <m/>
    <m/>
    <m/>
    <m/>
    <m/>
    <m/>
    <m/>
    <m/>
    <m/>
    <m/>
    <s v="Comp Date 6/30/08   Ref 199"/>
    <d v="2013-12-13T00:00:00"/>
    <s v="Under Warranty"/>
  </r>
  <r>
    <x v="1"/>
    <n v="894"/>
    <n v="20412"/>
    <n v="583"/>
    <x v="0"/>
    <s v="2005-0583"/>
    <n v="4"/>
    <s v="STA  IR 77  10.33"/>
    <s v="HIGH PERFORMANCE CONCRETE, FOR BRIDGE DECK WITH WARRANTY, AS PER PLAN - "/>
    <d v="2008-06-03T00:00:00"/>
    <n v="2"/>
    <m/>
    <m/>
    <m/>
    <m/>
    <m/>
    <m/>
    <m/>
    <m/>
    <m/>
    <m/>
    <m/>
    <m/>
    <m/>
    <m/>
    <m/>
    <m/>
    <m/>
    <m/>
    <m/>
    <m/>
    <m/>
    <m/>
    <m/>
    <s v="Comp Date 6/30/08   Refs  569, 605, 648"/>
    <d v="2010-06-03T00:00:00"/>
    <s v="Expired"/>
  </r>
  <r>
    <x v="1"/>
    <n v="892"/>
    <n v="20422"/>
    <n v="541"/>
    <x v="4"/>
    <s v="2006-0541"/>
    <n v="9"/>
    <s v="SCI-140-12.80"/>
    <s v="MICRO-SILICA MODIFIED CONCRETE OVERLAY USINGHYDRO-DEMOLITION WITH WARRANTY - (2-1/2&quot; THICK)"/>
    <d v="2007-05-12T00:00:00"/>
    <n v="2"/>
    <d v="2008-07-24T00:00:00"/>
    <m/>
    <m/>
    <m/>
    <m/>
    <m/>
    <d v="2009-05-12T00:00:00"/>
    <s v="Cracking"/>
    <m/>
    <s v="SFN 7304544  Sci-140-12-80SR"/>
    <m/>
    <m/>
    <m/>
    <m/>
    <m/>
    <m/>
    <m/>
    <m/>
    <m/>
    <m/>
    <m/>
    <m/>
    <m/>
    <s v="2 longitudinal cracks, grown since initial warranty inspection.  Two areas of map-cracking on surface.  Amount of cracking under 20% of the deck area."/>
    <d v="2009-05-12T00:00:00"/>
    <s v="Expired"/>
  </r>
  <r>
    <x v="7"/>
    <n v="881"/>
    <n v="20439"/>
    <n v="582"/>
    <x v="6"/>
    <s v="1999-0582"/>
    <n v="12"/>
    <s v="CUY-IR271-006.41 "/>
    <s v="MICROSURFACING WITH WARRANTY, MULTIPLE COURSE - "/>
    <d v="1999-10-27T00:00:00"/>
    <n v="3"/>
    <s v="Review Waived"/>
    <d v="2001-05-01T00:00:00"/>
    <m/>
    <m/>
    <m/>
    <m/>
    <d v="2002-05-01T00:00:00"/>
    <m/>
    <m/>
    <m/>
    <m/>
    <m/>
    <m/>
    <m/>
    <m/>
    <m/>
    <m/>
    <m/>
    <m/>
    <m/>
    <m/>
    <m/>
    <m/>
    <m/>
    <d v="2002-10-27T00:00:00"/>
    <s v="Expired"/>
  </r>
  <r>
    <x v="2"/>
    <n v="887"/>
    <n v="20660"/>
    <n v="59"/>
    <x v="2"/>
    <s v="2000-0059"/>
    <n v="6"/>
    <s v="FRA-IR71-000.00 "/>
    <s v="EDGE LINE, LANE LINE, CHANNELIZING LINE (3 YEAR WARRANTY) - "/>
    <s v="Non performed"/>
    <n v="3"/>
    <m/>
    <m/>
    <m/>
    <m/>
    <m/>
    <m/>
    <m/>
    <m/>
    <m/>
    <m/>
    <m/>
    <m/>
    <m/>
    <m/>
    <m/>
    <m/>
    <m/>
    <m/>
    <m/>
    <m/>
    <m/>
    <m/>
    <m/>
    <s v="NON PERFORMED BY CHANGE ORDER      "/>
    <s v=""/>
    <s v="Expired"/>
  </r>
  <r>
    <x v="4"/>
    <n v="885"/>
    <n v="20667"/>
    <n v="763"/>
    <x v="6"/>
    <s v="1999-0763"/>
    <n v="2"/>
    <s v="LUC-IR75-001.99 "/>
    <s v="FIELD PAINTING OF EXISTING STEEL, FINISH COAT, WITH WARRANTY - "/>
    <d v="2001-01-02T00:00:00"/>
    <n v="5"/>
    <s v="1 month Prior to Warranty Expirartion (Dec. 2005)"/>
    <m/>
    <m/>
    <m/>
    <m/>
    <d v="2004-06-30T00:00:00"/>
    <m/>
    <m/>
    <m/>
    <s v="4803000         LUC-75-1.99"/>
    <s v="4803094          LUC-75-2.34"/>
    <s v="4805496         LUC-246-5.84"/>
    <m/>
    <m/>
    <m/>
    <m/>
    <m/>
    <m/>
    <m/>
    <m/>
    <m/>
    <m/>
    <m/>
    <s v="Under review by CO"/>
    <d v="2006-01-02T00:00:00"/>
    <s v="Expired"/>
  </r>
  <r>
    <x v="7"/>
    <n v="881"/>
    <n v="20735"/>
    <n v="776"/>
    <x v="6"/>
    <s v="1999-0776"/>
    <n v="2"/>
    <s v="OTT-SR2-023.41 "/>
    <s v="MICROSURFACING WITH WARRANTY, MULTIPLE COURSE - "/>
    <d v="2000-11-14T00:00:00"/>
    <n v="3"/>
    <s v="Review Waived"/>
    <s v="Review Waived"/>
    <m/>
    <m/>
    <m/>
    <m/>
    <m/>
    <m/>
    <m/>
    <m/>
    <m/>
    <m/>
    <m/>
    <m/>
    <m/>
    <m/>
    <m/>
    <m/>
    <m/>
    <m/>
    <m/>
    <m/>
    <m/>
    <m/>
    <d v="2003-11-14T00:00:00"/>
    <s v="Expired"/>
  </r>
  <r>
    <x v="7"/>
    <n v="881"/>
    <n v="20735"/>
    <n v="776"/>
    <x v="6"/>
    <s v="1999-0776"/>
    <n v="2"/>
    <s v="OTT-SR2-023.41 "/>
    <s v="MICROSURFACING WITH WARRANTY, SINGLE COURSE - "/>
    <d v="2000-11-14T00:00:00"/>
    <n v="3"/>
    <s v="Review Waived"/>
    <s v="Review Waived"/>
    <m/>
    <m/>
    <m/>
    <m/>
    <m/>
    <m/>
    <m/>
    <m/>
    <m/>
    <m/>
    <m/>
    <m/>
    <m/>
    <m/>
    <m/>
    <m/>
    <m/>
    <m/>
    <m/>
    <m/>
    <m/>
    <m/>
    <d v="2003-11-14T00:00:00"/>
    <s v="Expired"/>
  </r>
  <r>
    <x v="10"/>
    <n v="882"/>
    <n v="20737"/>
    <n v="777"/>
    <x v="6"/>
    <s v="1999-0777"/>
    <n v="2"/>
    <s v="OTT-SR163-004.05 "/>
    <s v="SINGLE CHIP SEAL WITH WARRANTY - "/>
    <d v="2000-09-18T00:00:00"/>
    <n v="3"/>
    <s v="Review Waived"/>
    <s v="Review Waived"/>
    <m/>
    <m/>
    <m/>
    <m/>
    <m/>
    <m/>
    <m/>
    <m/>
    <m/>
    <m/>
    <m/>
    <m/>
    <m/>
    <m/>
    <m/>
    <m/>
    <m/>
    <m/>
    <m/>
    <m/>
    <m/>
    <m/>
    <d v="2003-09-18T00:00:00"/>
    <s v="Expired"/>
  </r>
  <r>
    <x v="1"/>
    <n v="894"/>
    <n v="20761"/>
    <n v="3007"/>
    <x v="5"/>
    <s v="2001-3007"/>
    <n v="2"/>
    <s v="SAN-US6-014.76 "/>
    <s v="SPECIAL - HIGH PERFORMANCE CONCRETE WITH WARRANTY - "/>
    <d v="2002-01-07T00:00:00"/>
    <n v="7"/>
    <d v="2002-04-03T00:00:00"/>
    <d v="2003-04-09T00:00:00"/>
    <m/>
    <m/>
    <m/>
    <m/>
    <d v="2009-03-02T00:00:00"/>
    <s v="Crackings (Minor)"/>
    <s v="Apply HMWMR as per SS 846"/>
    <s v="7200277         SAN-6-14.76 L"/>
    <s v="7200307        SAN-6-14.76 R"/>
    <m/>
    <m/>
    <m/>
    <m/>
    <m/>
    <m/>
    <m/>
    <m/>
    <m/>
    <m/>
    <m/>
    <m/>
    <s v="Based on the final district review, the bridges appear to be performing adequately.  The district now assumes the maintenance responsibility of the projects and relieves the contractor from the warranty."/>
    <d v="2009-01-07T00:00:00"/>
    <s v="Expired"/>
  </r>
  <r>
    <x v="1"/>
    <n v="894"/>
    <n v="20762"/>
    <n v="3008"/>
    <x v="5"/>
    <s v="2001-3008"/>
    <n v="2"/>
    <s v="SAN-US20-014.86 "/>
    <s v="SPECIAL - HIGH PERFORMANCE CONCRETE WITH WARRANTY - "/>
    <d v="2002-01-07T00:00:00"/>
    <n v="7"/>
    <d v="2002-04-03T00:00:00"/>
    <d v="2003-04-09T00:00:00"/>
    <d v="2009-03-02T00:00:00"/>
    <m/>
    <m/>
    <m/>
    <m/>
    <s v="Crackings (Minor)"/>
    <s v="Apply HMWMR as per SS 846"/>
    <s v="7201834        SAN-20-14.86"/>
    <m/>
    <m/>
    <m/>
    <m/>
    <m/>
    <m/>
    <m/>
    <m/>
    <m/>
    <m/>
    <m/>
    <m/>
    <m/>
    <s v="Based on the final district review, the bridges appear to be performing adequately.  The district now assumes the maintenance responsibility of the projects and relieves the contractor from the warranty."/>
    <d v="2009-01-07T00:00:00"/>
    <s v="Expired"/>
  </r>
  <r>
    <x v="4"/>
    <n v="885"/>
    <n v="20768"/>
    <n v="111"/>
    <x v="2"/>
    <s v="2000-0111"/>
    <n v="5"/>
    <s v="MUS-US22-006.10 "/>
    <s v="FIELD PAINTING OF EXISTING STEEL, FINISH COAT, WITH WARRANTY - "/>
    <d v="2000-10-13T00:00:00"/>
    <n v="5"/>
    <d v="2001-04-30T00:00:00"/>
    <d v="2002-04-30T00:00:00"/>
    <d v="2003-04-30T00:00:00"/>
    <m/>
    <m/>
    <m/>
    <m/>
    <m/>
    <m/>
    <s v="MUS-US22-006.10"/>
    <m/>
    <m/>
    <m/>
    <m/>
    <m/>
    <m/>
    <m/>
    <m/>
    <m/>
    <m/>
    <m/>
    <m/>
    <m/>
    <s v="Under review by CO"/>
    <d v="2005-10-13T00:00:00"/>
    <s v="Expired"/>
  </r>
  <r>
    <x v="1"/>
    <n v="894"/>
    <n v="20787"/>
    <n v="568"/>
    <x v="2"/>
    <s v="2000-0568"/>
    <n v="2"/>
    <s v="WOO-IR75-000.73 "/>
    <s v="HIGH PERFORMANCE CONCRETE, FOR BRIDGE DECK WITH WARRANTY - "/>
    <d v="2001-12-06T00:00:00"/>
    <n v="7"/>
    <d v="2002-04-03T00:00:00"/>
    <d v="2003-04-10T00:00:00"/>
    <d v="2006-05-10T00:00:00"/>
    <m/>
    <m/>
    <m/>
    <d v="2008-05-27T00:00:00"/>
    <s v="Crackings (Minor)"/>
    <s v="Apply HMWMR as per SS 846"/>
    <s v="8702942 (new)   8702918 (retired)  WOO-75-0.73"/>
    <m/>
    <m/>
    <m/>
    <m/>
    <m/>
    <m/>
    <m/>
    <m/>
    <m/>
    <m/>
    <m/>
    <m/>
    <m/>
    <s v="Based on the final district review, the bridges appear to be performing adequately.  The district now assumes the maintenance responsibility of the projects and relieves the contractor from the warranty."/>
    <d v="2008-12-06T00:00:00"/>
    <s v="Expired"/>
  </r>
  <r>
    <x v="0"/>
    <n v="880"/>
    <n v="20800"/>
    <n v="108"/>
    <x v="5"/>
    <s v="2001-0108"/>
    <n v="12"/>
    <s v="CUY-IR90-013.41 "/>
    <s v="ASPHALT CONCRETE (5 YEAR WARRANTY) - "/>
    <d v="2002-07-18T00:00:00"/>
    <n v="5"/>
    <d v="2003-06-15T00:00:00"/>
    <m/>
    <m/>
    <m/>
    <m/>
    <m/>
    <m/>
    <m/>
    <m/>
    <m/>
    <m/>
    <m/>
    <m/>
    <m/>
    <m/>
    <m/>
    <m/>
    <m/>
    <m/>
    <m/>
    <m/>
    <m/>
    <m/>
    <m/>
    <d v="2007-07-18T00:00:00"/>
    <s v="Expired"/>
  </r>
  <r>
    <x v="0"/>
    <n v="1059"/>
    <n v="20800"/>
    <n v="108"/>
    <x v="5"/>
    <s v="2001-0108"/>
    <n v="12"/>
    <s v="CUY-IR90-013.41 "/>
    <s v="ASPHALT CONCRETE SURFACE COURSE, TYPE 1HWITH SUPPLEMENT 1059 WARRANTY, AS PER PLAN - "/>
    <d v="2002-07-18T00:00:00"/>
    <n v="3"/>
    <d v="2003-06-15T00:00:00"/>
    <m/>
    <m/>
    <m/>
    <m/>
    <m/>
    <m/>
    <m/>
    <m/>
    <m/>
    <m/>
    <m/>
    <m/>
    <m/>
    <m/>
    <m/>
    <m/>
    <m/>
    <m/>
    <m/>
    <m/>
    <m/>
    <m/>
    <m/>
    <d v="2005-07-18T00:00:00"/>
    <s v="Expired"/>
  </r>
  <r>
    <x v="3"/>
    <n v="889"/>
    <n v="20800"/>
    <n v="108"/>
    <x v="5"/>
    <s v="2001-0108"/>
    <n v="12"/>
    <s v="CUY-IR90-013.41 "/>
    <s v="SAWING AND SEALING ASPHALT CONCRETE PAVEMENT JOINTS WITH WARRANTY - "/>
    <d v="2002-07-18T00:00:00"/>
    <n v="2"/>
    <d v="2003-06-15T00:00:00"/>
    <m/>
    <m/>
    <m/>
    <m/>
    <m/>
    <m/>
    <m/>
    <m/>
    <m/>
    <m/>
    <m/>
    <m/>
    <m/>
    <m/>
    <m/>
    <m/>
    <m/>
    <m/>
    <m/>
    <m/>
    <m/>
    <m/>
    <m/>
    <d v="2004-07-18T00:00:00"/>
    <s v="Expired"/>
  </r>
  <r>
    <x v="1"/>
    <n v="893"/>
    <n v="20911"/>
    <n v="467"/>
    <x v="5"/>
    <s v="2001-0467"/>
    <n v="8"/>
    <s v="BUT-127-17.21"/>
    <s v="CLASS S CONCRETE, FOR BRIDGE DECK WITH WARRANTY - "/>
    <d v="2003-08-01T00:00:00"/>
    <n v="7"/>
    <m/>
    <m/>
    <m/>
    <m/>
    <m/>
    <m/>
    <m/>
    <m/>
    <m/>
    <m/>
    <m/>
    <m/>
    <m/>
    <m/>
    <m/>
    <m/>
    <m/>
    <m/>
    <m/>
    <m/>
    <m/>
    <m/>
    <m/>
    <m/>
    <d v="2010-08-01T00:00:00"/>
    <s v="Expired"/>
  </r>
  <r>
    <x v="4"/>
    <n v="885"/>
    <n v="20911"/>
    <n v="467"/>
    <x v="5"/>
    <s v="2001-0467"/>
    <n v="8"/>
    <s v="BUT-127-17.21"/>
    <s v="FIELD PAINTING OF EXISTING STEEL, FINISH COAT, WITH WARRANTY - &quot;"/>
    <d v="2003-08-01T00:00:00"/>
    <n v="5"/>
    <m/>
    <m/>
    <m/>
    <m/>
    <m/>
    <m/>
    <m/>
    <m/>
    <m/>
    <m/>
    <m/>
    <m/>
    <m/>
    <m/>
    <m/>
    <m/>
    <m/>
    <m/>
    <m/>
    <m/>
    <m/>
    <m/>
    <m/>
    <m/>
    <d v="2008-08-01T00:00:00"/>
    <s v="Expired"/>
  </r>
  <r>
    <x v="1"/>
    <n v="894"/>
    <n v="20917"/>
    <n v="3007"/>
    <x v="2"/>
    <s v="2000-3007"/>
    <n v="1"/>
    <s v="PAU-SR613-022.02 "/>
    <s v="SPECIAL - STRUCTURE,MISC.: - CLASS S CONCRETE FOR BRIDGE DECK WITH"/>
    <d v="2001-05-10T00:00:00"/>
    <n v="7"/>
    <d v="2001-05-08T00:00:00"/>
    <d v="2002-05-10T00:00:00"/>
    <d v="2004-04-18T00:00:00"/>
    <d v="2006-04-03T00:00:00"/>
    <m/>
    <m/>
    <d v="2007-05-10T00:00:00"/>
    <m/>
    <m/>
    <m/>
    <m/>
    <m/>
    <m/>
    <m/>
    <m/>
    <m/>
    <m/>
    <m/>
    <m/>
    <m/>
    <m/>
    <m/>
    <m/>
    <s v="Warranty released."/>
    <d v="2008-05-10T00:00:00"/>
    <s v="Expired"/>
  </r>
  <r>
    <x v="0"/>
    <n v="880"/>
    <n v="20943"/>
    <n v="17"/>
    <x v="2"/>
    <s v="2000-0017"/>
    <n v="6"/>
    <s v="FRA-IR670-005.61 "/>
    <s v="ASPHALT CONCRETE (5 YEAR WARRANTY) - "/>
    <d v="2000-08-09T00:00:00"/>
    <n v="5"/>
    <s v="Warranty Waived 2001"/>
    <s v="Review Waived 2002"/>
    <d v="2003-03-24T00:00:00"/>
    <d v="2004-04-21T00:00:00"/>
    <d v="2005-05-31T00:00:00"/>
    <s v="xxxxxx"/>
    <d v="2005-08-04T00:00:00"/>
    <m/>
    <m/>
    <m/>
    <m/>
    <m/>
    <m/>
    <m/>
    <m/>
    <m/>
    <m/>
    <m/>
    <m/>
    <m/>
    <m/>
    <m/>
    <m/>
    <s v="OUT OF WARRANTYLetter sent for sign removal, to contractor and bonding company      "/>
    <d v="2005-08-09T00:00:00"/>
    <s v="Expired"/>
  </r>
  <r>
    <x v="2"/>
    <n v="887"/>
    <n v="20943"/>
    <n v="17"/>
    <x v="2"/>
    <s v="2000-0017"/>
    <n v="6"/>
    <s v="FRA-IR670-005.61 "/>
    <s v="EDGE LINE, LANE LINE, CENTER LINE, CHANNELIZING LINE (5 YEAR WARRANTY) - "/>
    <s v="Non performed"/>
    <n v="5"/>
    <m/>
    <m/>
    <m/>
    <m/>
    <m/>
    <m/>
    <m/>
    <m/>
    <m/>
    <m/>
    <m/>
    <m/>
    <m/>
    <m/>
    <m/>
    <m/>
    <m/>
    <m/>
    <m/>
    <m/>
    <m/>
    <m/>
    <m/>
    <s v="NON PERFORMED BY CHANGE ORDER      "/>
    <s v=""/>
    <s v="Expired"/>
  </r>
  <r>
    <x v="6"/>
    <n v="887"/>
    <n v="20980"/>
    <n v="75"/>
    <x v="2"/>
    <s v="2000-0075"/>
    <n v="2"/>
    <s v="OTT-SR2-23.240 "/>
    <s v="EDGE LINE, LANE LINE, CENTER LINE (5 YEAR WARRANTY) - "/>
    <s v="Voided"/>
    <n v="5"/>
    <m/>
    <m/>
    <m/>
    <m/>
    <m/>
    <m/>
    <m/>
    <m/>
    <m/>
    <m/>
    <m/>
    <m/>
    <m/>
    <m/>
    <m/>
    <m/>
    <m/>
    <m/>
    <m/>
    <m/>
    <m/>
    <m/>
    <m/>
    <m/>
    <s v=""/>
    <s v="Expired"/>
  </r>
  <r>
    <x v="2"/>
    <n v="1059"/>
    <n v="20985"/>
    <n v="214"/>
    <x v="5"/>
    <s v="2001-0214"/>
    <n v="6"/>
    <s v="UNI-US33-012.59 "/>
    <s v="ASPHALT CONCRETE SURFACE COURSE, TYPE 1H WITH SUPPLEMENT 1059 WARRANTY"/>
    <d v="2001-11-13T00:00:00"/>
    <n v="3"/>
    <d v="2002-03-21T00:00:00"/>
    <d v="2003-03-05T00:00:00"/>
    <d v="2004-04-13T00:00:00"/>
    <m/>
    <m/>
    <m/>
    <d v="2005-04-13T00:00:00"/>
    <s v="POTHOLES/POPOUTS"/>
    <s v="FILL WITH SS3405 CRACK SEALER"/>
    <m/>
    <m/>
    <m/>
    <m/>
    <m/>
    <m/>
    <m/>
    <m/>
    <m/>
    <m/>
    <m/>
    <m/>
    <m/>
    <m/>
    <s v="3/22/06 no problems found2/23/07-NO DISTRESS TYPES FOUND      03/13/08-no distress types found    03/30/09 everything looks good no distress types found."/>
    <d v="2004-11-13T00:00:00"/>
    <s v="Expired"/>
  </r>
  <r>
    <x v="2"/>
    <n v="1059"/>
    <n v="20990"/>
    <n v="478"/>
    <x v="2"/>
    <s v="2000-0478"/>
    <n v="6"/>
    <s v="FRA-IR270-052.16 "/>
    <s v="ASPHALT CONCRETE SURFACE COURSE, TYPE 1H WITH SUPPLEMENT 1059 WARRANTY - "/>
    <d v="2001-07-30T00:00:00"/>
    <n v="3"/>
    <s v="Review  Waived 2005"/>
    <d v="2003-03-27T00:00:00"/>
    <d v="2004-04-24T00:00:00"/>
    <m/>
    <m/>
    <m/>
    <d v="2004-07-30T00:00:00"/>
    <m/>
    <m/>
    <m/>
    <m/>
    <m/>
    <m/>
    <m/>
    <m/>
    <m/>
    <m/>
    <m/>
    <m/>
    <m/>
    <m/>
    <m/>
    <m/>
    <s v="OUT OF WARRANTY"/>
    <d v="2004-07-30T00:00:00"/>
    <s v="Expired"/>
  </r>
  <r>
    <x v="2"/>
    <n v="1059"/>
    <n v="20994"/>
    <n v="6"/>
    <x v="5"/>
    <s v="2001-0006"/>
    <n v="6"/>
    <s v="FAY-IR71-000.00 "/>
    <s v="ASPHALT CONCRETE SURFACE COURSE, TYPE 1H WITH SUPPLEMENT 1059 WARRANTY - "/>
    <d v="2001-08-31T00:00:00"/>
    <n v="3"/>
    <d v="2002-05-08T00:00:00"/>
    <d v="2003-03-21T00:00:00"/>
    <m/>
    <m/>
    <m/>
    <m/>
    <d v="2004-08-31T00:00:00"/>
    <m/>
    <m/>
    <m/>
    <m/>
    <m/>
    <m/>
    <m/>
    <m/>
    <m/>
    <m/>
    <m/>
    <m/>
    <m/>
    <m/>
    <m/>
    <m/>
    <s v="OUT OF WARRANTY      "/>
    <d v="2004-08-31T00:00:00"/>
    <s v="Expired"/>
  </r>
  <r>
    <x v="0"/>
    <n v="880"/>
    <n v="20996"/>
    <n v="3008"/>
    <x v="1"/>
    <s v="2002-3008"/>
    <n v="11"/>
    <s v="TUS-IR77-007.55 "/>
    <s v="SPECIAL - ASPHALT PAVEMENT (7 YEAR WARRANTY) - "/>
    <d v="2004-05-15T00:00:00"/>
    <n v="7"/>
    <d v="2005-04-25T00:00:00"/>
    <d v="2006-04-19T00:00:00"/>
    <m/>
    <m/>
    <m/>
    <d v="2010-05-21T00:00:00"/>
    <m/>
    <m/>
    <m/>
    <m/>
    <m/>
    <m/>
    <m/>
    <m/>
    <m/>
    <m/>
    <m/>
    <m/>
    <m/>
    <m/>
    <m/>
    <m/>
    <m/>
    <s v="Warranty lifted as of 7/7/2011 per release letter from Christine Murgida, DCE D11"/>
    <d v="2011-05-15T00:00:00"/>
    <s v="Expired"/>
  </r>
  <r>
    <x v="1"/>
    <n v="894"/>
    <n v="21004"/>
    <n v="534"/>
    <x v="3"/>
    <s v="2003-0534"/>
    <n v="4"/>
    <s v="POR IR-76  9.50"/>
    <s v="HIGH PERFORMANCE CONCRETE, FOR BRIDGE DECK WITH WARRANTY, AS PER PLAN - "/>
    <d v="2002-07-30T00:00:00"/>
    <n v="7"/>
    <d v="2006-07-28T00:00:00"/>
    <d v="2007-04-27T00:00:00"/>
    <m/>
    <m/>
    <m/>
    <m/>
    <m/>
    <m/>
    <m/>
    <s v="SFN 402648"/>
    <m/>
    <m/>
    <m/>
    <m/>
    <m/>
    <m/>
    <m/>
    <m/>
    <m/>
    <m/>
    <m/>
    <m/>
    <m/>
    <s v="All bridge painting use same warranty date 7/30/02            Refs 164, 197, 281, 302, 323, 344"/>
    <d v="2009-07-30T00:00:00"/>
    <s v="Expired"/>
  </r>
  <r>
    <x v="1"/>
    <n v="894"/>
    <n v="21005"/>
    <n v="633"/>
    <x v="9"/>
    <s v="2004-0633"/>
    <n v="4"/>
    <s v="TRU   SR 5  12.50"/>
    <s v="HIGH PERFORMANCE CONCRETE, FOR BRIDGE DECK WITH WARRANTY, AS PER PLAN - "/>
    <d v="2005-11-07T00:00:00"/>
    <n v="7"/>
    <d v="2006-08-07T00:00:00"/>
    <d v="2007-05-03T00:00:00"/>
    <m/>
    <m/>
    <m/>
    <m/>
    <d v="2012-04-03T00:00:00"/>
    <m/>
    <m/>
    <s v="SFN  7800967   TRU-5-1393 L    5/11/ 2005 "/>
    <s v="SFN  7800991   TRU-5-1393 R    11/7/ 2005 "/>
    <s v="SFN  7801025   TRU-5-1411 L    5/11/ 2005 "/>
    <s v="SFN  7801084   TRU-5-1411 R    11/7/ 2005 "/>
    <s v="TRU SR 82 1722E_x000a_5/11/2005"/>
    <s v="TRU SR 82 1722W_x000a_11/07/2005"/>
    <m/>
    <m/>
    <m/>
    <m/>
    <m/>
    <m/>
    <m/>
    <m/>
    <s v="Varies; See Individual Structure info   Refs 227, 256, 278, 300, 334_x000a_Relieved of Warranty per 4/4/12 Correspondence"/>
    <d v="2012-11-07T00:00:00"/>
    <s v="Under Warranty"/>
  </r>
  <r>
    <x v="4"/>
    <n v="885"/>
    <n v="21007"/>
    <n v="471"/>
    <x v="2"/>
    <s v="2000-0471"/>
    <n v="8"/>
    <s v="GRE-IR675-010.25 "/>
    <s v="FIELD PAINTING OF EXISTING STEEL, FINISH COAT, WITH WARRANTY - "/>
    <d v="2001-05-25T00:00:00"/>
    <n v="5"/>
    <d v="2005-04-25T00:00:00"/>
    <m/>
    <m/>
    <m/>
    <m/>
    <m/>
    <m/>
    <m/>
    <m/>
    <s v="2903792, GRE-IR675-010.25L"/>
    <s v="3903806, GRE-IR675-010.25R"/>
    <s v="2904438, GRE-IR675-017.53L"/>
    <s v="2904446, GRE-IR675-017.53R"/>
    <m/>
    <m/>
    <m/>
    <m/>
    <m/>
    <m/>
    <m/>
    <m/>
    <m/>
    <m/>
    <s v="Under review by CO"/>
    <d v="2006-05-25T00:00:00"/>
    <s v="Expired"/>
  </r>
  <r>
    <x v="1"/>
    <n v="893"/>
    <n v="21012"/>
    <n v="91"/>
    <x v="3"/>
    <s v="2003-0091"/>
    <n v="8"/>
    <s v="BUT-SR73-004.44 "/>
    <s v="CLASS S CONCRETE, FOR BRIDGE DECK WITH WARRANTY - "/>
    <d v="2003-09-26T00:00:00"/>
    <n v="7"/>
    <d v="2004-05-20T00:00:00"/>
    <d v="2005-08-01T00:00:00"/>
    <d v="2006-07-14T00:00:00"/>
    <m/>
    <m/>
    <m/>
    <m/>
    <m/>
    <m/>
    <s v="SFN 0901113"/>
    <s v="SFN 0901083"/>
    <m/>
    <m/>
    <m/>
    <m/>
    <m/>
    <m/>
    <m/>
    <m/>
    <m/>
    <m/>
    <m/>
    <m/>
    <m/>
    <d v="2010-09-26T00:00:00"/>
    <s v="Expired"/>
  </r>
  <r>
    <x v="9"/>
    <n v="883"/>
    <n v="21023"/>
    <n v="257"/>
    <x v="2"/>
    <s v="2000-0257"/>
    <n v="5"/>
    <s v="LIC-SR13-000.00 "/>
    <s v="CRACK SEALING WITH WARRANTY, TYPE II - "/>
    <d v="2001-05-02T00:00:00"/>
    <n v="2"/>
    <d v="2002-04-30T00:00:00"/>
    <m/>
    <m/>
    <m/>
    <m/>
    <m/>
    <d v="2003-04-30T00:00:00"/>
    <m/>
    <m/>
    <m/>
    <m/>
    <m/>
    <m/>
    <m/>
    <m/>
    <m/>
    <m/>
    <m/>
    <m/>
    <m/>
    <m/>
    <m/>
    <m/>
    <m/>
    <d v="2003-05-02T00:00:00"/>
    <s v="Expired"/>
  </r>
  <r>
    <x v="1"/>
    <n v="894"/>
    <n v="21053"/>
    <n v="3001"/>
    <x v="5"/>
    <s v="2001-3001"/>
    <n v="10"/>
    <s v="ATH-US33-010.41 "/>
    <s v="SPECIAL - HIGH PERFORMANCE CONCRETE WITH WARRANTY - , BRIDGE DECK (7 - YEAR WARRANTY)"/>
    <d v="2002-10-18T00:00:00"/>
    <n v="7"/>
    <d v="2008-04-18T00:00:00"/>
    <m/>
    <m/>
    <m/>
    <m/>
    <m/>
    <d v="2009-10-05T00:00:00"/>
    <m/>
    <s v="Repair using item 255 and/or 256 of the 2008 specs"/>
    <m/>
    <m/>
    <m/>
    <m/>
    <m/>
    <m/>
    <m/>
    <m/>
    <m/>
    <m/>
    <m/>
    <m/>
    <m/>
    <m/>
    <s v="End of warranty period; no remedial action required."/>
    <d v="2009-10-18T00:00:00"/>
    <s v="Expired"/>
  </r>
  <r>
    <x v="1"/>
    <n v="894"/>
    <n v="21082"/>
    <n v="3010"/>
    <x v="2"/>
    <s v="2000-3010"/>
    <n v="1"/>
    <s v="ALL-US30-018.18 "/>
    <s v="SPECIAL - HIGH PERFORMANCE CONCRETE WITH WARRANTY - , 7 YEAR,BRIDGE DECK, AS PER SS894"/>
    <d v="2001-12-11T00:00:00"/>
    <n v="7"/>
    <d v="2002-05-14T00:00:00"/>
    <d v="2003-04-22T00:00:00"/>
    <d v="2004-04-18T00:00:00"/>
    <d v="2006-04-06T00:00:00"/>
    <m/>
    <m/>
    <m/>
    <m/>
    <m/>
    <m/>
    <m/>
    <m/>
    <m/>
    <m/>
    <m/>
    <m/>
    <m/>
    <m/>
    <m/>
    <m/>
    <m/>
    <m/>
    <m/>
    <m/>
    <d v="2008-12-11T00:00:00"/>
    <s v="Expired"/>
  </r>
  <r>
    <x v="4"/>
    <n v="885"/>
    <n v="21152"/>
    <n v="3014"/>
    <x v="2"/>
    <s v="2000-3014"/>
    <n v="1"/>
    <s v="HAN-SR103-016.57 "/>
    <s v="FIELD PAINTING OF EXISTING STEEL, FINISH COAT, WITH WARRANTY - "/>
    <d v="2001-11-01T00:00:00"/>
    <n v="5"/>
    <d v="2002-05-10T00:00:00"/>
    <d v="2003-04-22T00:00:00"/>
    <d v="2004-04-18T00:00:00"/>
    <d v="2006-03-27T00:00:00"/>
    <m/>
    <m/>
    <m/>
    <m/>
    <m/>
    <s v="HAN-SR103-016.57"/>
    <m/>
    <m/>
    <m/>
    <m/>
    <m/>
    <m/>
    <m/>
    <m/>
    <m/>
    <m/>
    <m/>
    <m/>
    <m/>
    <s v="Under review by CO"/>
    <d v="2006-11-01T00:00:00"/>
    <s v="Expired"/>
  </r>
  <r>
    <x v="1"/>
    <n v="894"/>
    <n v="21152"/>
    <n v="3014"/>
    <x v="2"/>
    <s v="2000-3014"/>
    <n v="1"/>
    <s v="HAN-SR103-016.57 "/>
    <s v="SPECIAL - HIGH PERFORMANCE CONCRETE WITH WARRANTY - , 7 YEAR, BRIDGE DECK, AS PER SS894"/>
    <d v="2001-11-01T00:00:00"/>
    <n v="7"/>
    <d v="2002-05-10T00:00:00"/>
    <d v="2003-04-22T00:00:00"/>
    <d v="2004-04-18T00:00:00"/>
    <d v="2006-03-27T00:00:00"/>
    <m/>
    <m/>
    <m/>
    <m/>
    <m/>
    <m/>
    <m/>
    <m/>
    <m/>
    <m/>
    <m/>
    <m/>
    <m/>
    <m/>
    <m/>
    <m/>
    <m/>
    <m/>
    <m/>
    <m/>
    <d v="2008-11-01T00:00:00"/>
    <s v="Expired"/>
  </r>
  <r>
    <x v="9"/>
    <n v="883"/>
    <n v="21211"/>
    <n v="299"/>
    <x v="2"/>
    <s v="2000-0299"/>
    <n v="3"/>
    <s v="RIC-US30-003.46 "/>
    <s v="CRACK SEALING WITH WARRANTY, TYPE II OR III - "/>
    <d v="2000-08-24T00:00:00"/>
    <n v="2"/>
    <d v="2001-04-01T00:00:00"/>
    <d v="2002-04-01T00:00:00"/>
    <m/>
    <m/>
    <m/>
    <m/>
    <m/>
    <m/>
    <m/>
    <m/>
    <m/>
    <m/>
    <m/>
    <m/>
    <m/>
    <m/>
    <m/>
    <m/>
    <m/>
    <m/>
    <m/>
    <m/>
    <m/>
    <m/>
    <d v="2002-08-24T00:00:00"/>
    <s v="Expired"/>
  </r>
  <r>
    <x v="10"/>
    <n v="882"/>
    <n v="21212"/>
    <n v="286"/>
    <x v="2"/>
    <s v="2000-0286"/>
    <n v="3"/>
    <s v="CRA-SR103-009.92 "/>
    <s v="SINGLE CHIP SEAL WITH WARRANTY - "/>
    <d v="2000-09-30T00:00:00"/>
    <n v="3"/>
    <d v="2001-04-01T00:00:00"/>
    <d v="2002-05-22T00:00:00"/>
    <d v="2003-05-08T00:00:00"/>
    <m/>
    <m/>
    <m/>
    <m/>
    <s v="none"/>
    <m/>
    <m/>
    <m/>
    <m/>
    <m/>
    <m/>
    <m/>
    <m/>
    <m/>
    <m/>
    <m/>
    <m/>
    <m/>
    <m/>
    <m/>
    <m/>
    <d v="2003-09-30T00:00:00"/>
    <s v="Expired"/>
  </r>
  <r>
    <x v="7"/>
    <n v="881"/>
    <n v="21242"/>
    <n v="445"/>
    <x v="2"/>
    <s v="2000-0445"/>
    <n v="3"/>
    <s v="LOR-SR2-003.48 "/>
    <s v="MICROSURFACING WITH WARRANTY, MULTIPLE COURSE - "/>
    <d v="2001-07-06T00:00:00"/>
    <n v="3"/>
    <m/>
    <d v="2003-05-01T00:00:00"/>
    <m/>
    <m/>
    <m/>
    <m/>
    <m/>
    <m/>
    <m/>
    <m/>
    <m/>
    <m/>
    <m/>
    <m/>
    <m/>
    <m/>
    <m/>
    <m/>
    <m/>
    <m/>
    <m/>
    <m/>
    <m/>
    <m/>
    <d v="2004-07-06T00:00:00"/>
    <s v="Expired"/>
  </r>
  <r>
    <x v="10"/>
    <n v="882"/>
    <n v="21243"/>
    <n v="333"/>
    <x v="2"/>
    <s v="2000-0333"/>
    <n v="3"/>
    <s v="ASD-SR95-010.26 "/>
    <s v="SINGLE CHIP SEAL WITH WARRANTY - "/>
    <d v="2000-09-08T00:00:00"/>
    <n v="3"/>
    <d v="2001-07-31T00:00:00"/>
    <d v="2002-08-20T00:00:00"/>
    <d v="2003-05-08T00:00:00"/>
    <m/>
    <m/>
    <m/>
    <s v=" "/>
    <s v="loss of aggregare"/>
    <s v="apply chip seal to affected areas"/>
    <m/>
    <m/>
    <m/>
    <m/>
    <m/>
    <m/>
    <m/>
    <m/>
    <m/>
    <m/>
    <m/>
    <m/>
    <m/>
    <m/>
    <m/>
    <d v="2003-09-08T00:00:00"/>
    <s v="Expired"/>
  </r>
  <r>
    <x v="10"/>
    <n v="882"/>
    <n v="21244"/>
    <n v="284"/>
    <x v="2"/>
    <s v="2000-0284"/>
    <n v="3"/>
    <s v="ASD-SR604-000.00 "/>
    <s v="SINGLE CHIP SEAL WITH WARRANTY - "/>
    <d v="2000-11-24T00:00:00"/>
    <n v="3"/>
    <d v="2001-07-31T00:00:00"/>
    <d v="2002-08-20T00:00:00"/>
    <d v="2003-05-08T00:00:00"/>
    <m/>
    <m/>
    <m/>
    <m/>
    <s v="loss of aggregate"/>
    <s v="apply chip seal to affected areas"/>
    <m/>
    <m/>
    <m/>
    <m/>
    <m/>
    <m/>
    <m/>
    <m/>
    <m/>
    <m/>
    <m/>
    <m/>
    <m/>
    <m/>
    <m/>
    <d v="2003-11-24T00:00:00"/>
    <s v="Expired"/>
  </r>
  <r>
    <x v="2"/>
    <n v="1059"/>
    <n v="21258"/>
    <n v="225"/>
    <x v="5"/>
    <s v="2001-0225"/>
    <n v="6"/>
    <s v="FRA-SR104-010.61 "/>
    <s v="ASPHALT CONCRETE SURFACE COURSE, TYPE 1H WITH SUPPLEMENT 1059 WARRANTY - "/>
    <d v="2001-09-20T00:00:00"/>
    <n v="3"/>
    <d v="2002-06-03T00:00:00"/>
    <d v="2003-03-29T00:00:00"/>
    <d v="2004-04-04T00:00:00"/>
    <m/>
    <m/>
    <m/>
    <d v="2004-09-20T00:00:00"/>
    <m/>
    <m/>
    <m/>
    <m/>
    <m/>
    <m/>
    <m/>
    <m/>
    <m/>
    <m/>
    <m/>
    <m/>
    <m/>
    <m/>
    <m/>
    <m/>
    <s v="out of warranty"/>
    <d v="2004-09-20T00:00:00"/>
    <s v="Expired"/>
  </r>
  <r>
    <x v="2"/>
    <n v="1059"/>
    <n v="21406"/>
    <n v="270"/>
    <x v="5"/>
    <s v="2001-0270"/>
    <n v="6"/>
    <s v="FRA-70-00.02"/>
    <s v="ASPHALT CONCRETE SURFACE COURSE, TYPE 1H WITH SUPPLEMENT 1059 WARRANTY - "/>
    <d v="2001-11-07T00:00:00"/>
    <n v="3"/>
    <s v="Review Waived 2002"/>
    <d v="2003-03-19T00:00:00"/>
    <d v="2004-04-17T00:00:00"/>
    <m/>
    <m/>
    <m/>
    <d v="2004-11-07T00:00:00"/>
    <s v="PAVING"/>
    <m/>
    <m/>
    <m/>
    <n v="1205293"/>
    <n v="4902351"/>
    <m/>
    <m/>
    <m/>
    <m/>
    <m/>
    <m/>
    <m/>
    <m/>
    <m/>
    <m/>
    <s v="out of warranty"/>
    <d v="2004-11-07T00:00:00"/>
    <s v="Expired"/>
  </r>
  <r>
    <x v="0"/>
    <n v="1059"/>
    <n v="21425"/>
    <n v="10"/>
    <x v="9"/>
    <s v="2004-0010"/>
    <n v="9"/>
    <s v="LAW-US52-11.85"/>
    <s v="ASPHALT CONCRETE COURSE WITH SUPPLEMENT 1059 WARRANTY - "/>
    <d v="2004-10-20T00:00:00"/>
    <n v="3"/>
    <s v="Review Waived"/>
    <s v="Review Waived"/>
    <d v="2007-04-05T00:00:00"/>
    <m/>
    <m/>
    <m/>
    <d v="2007-10-17T00:00:00"/>
    <m/>
    <s v="None"/>
    <m/>
    <m/>
    <m/>
    <m/>
    <m/>
    <m/>
    <m/>
    <m/>
    <m/>
    <m/>
    <m/>
    <m/>
    <m/>
    <m/>
    <s v="There is rutting which appears to be at threshold levels.  DRT recommends this project be released from the warranty."/>
    <d v="2007-10-20T00:00:00"/>
    <s v="Expired"/>
  </r>
  <r>
    <x v="10"/>
    <n v="882"/>
    <n v="21425"/>
    <n v="10"/>
    <x v="9"/>
    <s v="2004-0010"/>
    <n v="9"/>
    <s v="LAW-52-11.85"/>
    <s v="SINGLE CHIP SEAL WITH WARRANTY"/>
    <d v="2004-10-20T00:00:00"/>
    <n v="3"/>
    <s v="Review Waived"/>
    <s v="Review Waived"/>
    <d v="2007-04-05T00:00:00"/>
    <m/>
    <m/>
    <m/>
    <m/>
    <m/>
    <s v="None"/>
    <m/>
    <m/>
    <m/>
    <m/>
    <m/>
    <m/>
    <m/>
    <m/>
    <m/>
    <m/>
    <m/>
    <m/>
    <m/>
    <m/>
    <s v="DRT results okay.  Will schedule 1 more review before warranty expires."/>
    <d v="2007-10-20T00:00:00"/>
    <s v="Expired"/>
  </r>
  <r>
    <x v="1"/>
    <n v="894"/>
    <n v="21450"/>
    <n v="316"/>
    <x v="0"/>
    <s v="2005-0316"/>
    <n v="4"/>
    <s v="SUM  IR 271  8.02"/>
    <s v="HIGH PERFORMANCE CONCRETE, FOR BRIDGE DECK WITH WARRANTY, AS PER PLAN - "/>
    <d v="2008-10-24T00:00:00"/>
    <n v="7"/>
    <m/>
    <m/>
    <m/>
    <m/>
    <m/>
    <m/>
    <m/>
    <m/>
    <m/>
    <s v="SUM 271-0802L:  7709005  "/>
    <s v="SUM 271 0854L:  7709099  "/>
    <m/>
    <m/>
    <m/>
    <m/>
    <m/>
    <m/>
    <m/>
    <m/>
    <m/>
    <m/>
    <m/>
    <m/>
    <s v="Refs 274, 312, 441, 470"/>
    <d v="2015-10-24T00:00:00"/>
    <s v="Under Warranty"/>
  </r>
  <r>
    <x v="1"/>
    <n v="894"/>
    <n v="21450"/>
    <n v="316"/>
    <x v="0"/>
    <s v="2005-0316"/>
    <n v="4"/>
    <s v="SUM  IR 271  8.02"/>
    <s v="HIGH PERFORMANCE CONCRETE, FOR BRIDGE DECK WITH WARRANTY, AS PER PLAN - "/>
    <d v="2007-11-30T00:00:00"/>
    <n v="7"/>
    <m/>
    <m/>
    <m/>
    <m/>
    <m/>
    <m/>
    <m/>
    <m/>
    <m/>
    <s v="SUM 271-0802R:  7709064  "/>
    <s v="SUM 271 0854R:  7709129  "/>
    <m/>
    <m/>
    <m/>
    <m/>
    <m/>
    <m/>
    <m/>
    <m/>
    <m/>
    <m/>
    <m/>
    <m/>
    <s v="Refs 274, 312, 441, 470"/>
    <d v="2014-11-30T00:00:00"/>
    <s v="Under Warranty"/>
  </r>
  <r>
    <x v="0"/>
    <n v="1059"/>
    <n v="21452"/>
    <n v="456"/>
    <x v="3"/>
    <s v="2003-0456"/>
    <n v="11"/>
    <s v="TUS-IR77-20.73"/>
    <s v="ASPHALT CONCRETE COURSE WITHSUPPLEMENT 1059 WARRANTY - "/>
    <d v="2004-09-13T00:00:00"/>
    <n v="3"/>
    <d v="2005-04-25T00:00:00"/>
    <m/>
    <m/>
    <m/>
    <m/>
    <m/>
    <m/>
    <m/>
    <m/>
    <m/>
    <m/>
    <m/>
    <m/>
    <m/>
    <m/>
    <m/>
    <m/>
    <m/>
    <m/>
    <m/>
    <m/>
    <m/>
    <m/>
    <m/>
    <d v="2007-09-13T00:00:00"/>
    <s v="Expired"/>
  </r>
  <r>
    <x v="0"/>
    <n v="1059"/>
    <n v="21481"/>
    <n v="608"/>
    <x v="3"/>
    <s v="2003-0608"/>
    <n v="9"/>
    <s v="SCI US-52-15.50"/>
    <s v="ASPHALT CONCRETE COURSE WITH SUPPLEMENT 1059 WARRANTY - "/>
    <d v="2004-11-23T00:00:00"/>
    <n v="3"/>
    <s v="Review Waived"/>
    <s v="Review Waived"/>
    <d v="2007-04-16T00:00:00"/>
    <m/>
    <m/>
    <m/>
    <d v="2007-11-28T00:00:00"/>
    <m/>
    <s v="None"/>
    <m/>
    <m/>
    <m/>
    <m/>
    <m/>
    <m/>
    <m/>
    <m/>
    <m/>
    <m/>
    <m/>
    <m/>
    <m/>
    <m/>
    <s v="DRT recommends this project be released from the warranty."/>
    <d v="2007-11-23T00:00:00"/>
    <s v="Expired"/>
  </r>
  <r>
    <x v="2"/>
    <n v="1059"/>
    <n v="21605"/>
    <n v="512"/>
    <x v="2"/>
    <s v="2000-0512"/>
    <n v="6"/>
    <s v="PIC-US23-012.92 "/>
    <s v="ASPHALT CONCRETE SURFACE COURSE, TYPE 1H WITH SUPPLEMENT 1059 WARRANTY - "/>
    <d v="2001-07-25T00:00:00"/>
    <n v="3"/>
    <d v="2002-03-18T00:00:00"/>
    <d v="2003-04-02T00:00:00"/>
    <d v="2004-04-08T00:00:00"/>
    <m/>
    <m/>
    <m/>
    <d v="2004-07-25T00:00:00"/>
    <m/>
    <m/>
    <m/>
    <m/>
    <m/>
    <m/>
    <m/>
    <m/>
    <m/>
    <m/>
    <m/>
    <m/>
    <m/>
    <m/>
    <m/>
    <m/>
    <s v="OUT OF WARRANTY"/>
    <d v="2004-07-25T00:00:00"/>
    <s v="Expired"/>
  </r>
  <r>
    <x v="0"/>
    <n v="880"/>
    <n v="21609"/>
    <n v="467"/>
    <x v="1"/>
    <s v="2002-0467"/>
    <n v="4"/>
    <s v="STA  IR-77  12.76"/>
    <s v="ASPHALT CONCRETE (7 YEAR WARRANTY) - "/>
    <d v="2003-10-31T00:00:00"/>
    <n v="7"/>
    <d v="2006-08-16T00:00:00"/>
    <d v="2007-04-25T00:00:00"/>
    <m/>
    <m/>
    <m/>
    <m/>
    <m/>
    <m/>
    <m/>
    <m/>
    <m/>
    <m/>
    <m/>
    <m/>
    <m/>
    <m/>
    <m/>
    <m/>
    <m/>
    <m/>
    <m/>
    <m/>
    <m/>
    <s v="NB mainline pavement from Station 184+42 to 290+00 RT.,        I-77  10/31/2003    Ref 112"/>
    <d v="2010-10-31T00:00:00"/>
    <s v="Expired"/>
  </r>
  <r>
    <x v="1"/>
    <n v="894"/>
    <n v="21609"/>
    <n v="467"/>
    <x v="1"/>
    <s v="2002-0467"/>
    <n v="4"/>
    <s v="STA  IR-77  12.76"/>
    <s v="HIGH PERFORMANCE CONCRETE, FOR BRIDGE DECK WITH WARRANTY, AS PER PLAN - "/>
    <d v="2005-05-31T00:00:00"/>
    <n v="7"/>
    <d v="2006-08-16T00:00:00"/>
    <d v="2007-04-25T00:00:00"/>
    <m/>
    <m/>
    <m/>
    <m/>
    <m/>
    <m/>
    <m/>
    <m/>
    <m/>
    <m/>
    <m/>
    <m/>
    <m/>
    <m/>
    <m/>
    <m/>
    <m/>
    <m/>
    <m/>
    <m/>
    <m/>
    <s v="Refs 285, 316, 350, 380, 414, 444"/>
    <d v="2012-05-31T00:00:00"/>
    <s v="Expired"/>
  </r>
  <r>
    <x v="0"/>
    <n v="880"/>
    <n v="21610"/>
    <n v="532"/>
    <x v="9"/>
    <s v="2004-0532"/>
    <n v="4"/>
    <s v="STA IR 77  14.80 (NB)"/>
    <s v="ASPHALT CONCRETE (7 YEAR WARRANTY) - "/>
    <d v="2005-12-13T00:00:00"/>
    <n v="7"/>
    <m/>
    <m/>
    <m/>
    <m/>
    <m/>
    <m/>
    <d v="2012-04-16T00:00:00"/>
    <s v="Cracking (Longitudinal joints - project length)_x000a_Disintegrating (Portage St Onramp)_x000a_Disintegrating - Dry Distresses Cinter lane near 109.75._x000a_Disintegrating - Surface Distresses Everhard on-ramp._x000a_Disintegrating - Cenerlane before Hall of Fame Bridge._x000a_Disintegrated - Off ramp at Portage."/>
    <m/>
    <m/>
    <m/>
    <m/>
    <m/>
    <m/>
    <m/>
    <m/>
    <m/>
    <m/>
    <m/>
    <m/>
    <m/>
    <m/>
    <m/>
    <s v="Refs 116, 442"/>
    <d v="2012-12-13T00:00:00"/>
    <s v="Under Warranty"/>
  </r>
  <r>
    <x v="0"/>
    <n v="880"/>
    <n v="21610"/>
    <n v="532"/>
    <x v="9"/>
    <s v="2004-0532"/>
    <n v="4"/>
    <s v="STA IR 77  14.80 (SB)"/>
    <s v="ASPHALT CONCRETE (7 YEAR WARRANTY) - "/>
    <d v="2006-11-05T00:00:00"/>
    <n v="7"/>
    <m/>
    <m/>
    <m/>
    <m/>
    <m/>
    <d v="2012-04-16T00:00:00"/>
    <m/>
    <s v="Cracking (Longitudinal joints - project length)_x000a_Disintegrating - near Portage offramp._x000a_Disintegrating - Boney near Mile 110."/>
    <m/>
    <s v="1504 L  SFN 7604440"/>
    <s v="1516 L   SFN 7604505"/>
    <s v="1668 L   SFN 7604653"/>
    <s v="1597      SFN 7604629  "/>
    <m/>
    <m/>
    <m/>
    <m/>
    <m/>
    <m/>
    <m/>
    <m/>
    <m/>
    <m/>
    <s v="Refs 116, 442"/>
    <d v="2013-11-05T00:00:00"/>
    <s v="Under Warranty"/>
  </r>
  <r>
    <x v="1"/>
    <n v="894"/>
    <n v="21610"/>
    <n v="532"/>
    <x v="9"/>
    <s v="2004-0532"/>
    <n v="4"/>
    <s v="STA IR 77  14.80 (NB)"/>
    <s v="HIGH PERFORMANCE CONCRETE, FOR BRIDGE DECK WITH WARRANTY, AS PER PLAN - "/>
    <d v="2006-12-13T00:00:00"/>
    <n v="7"/>
    <m/>
    <m/>
    <m/>
    <m/>
    <m/>
    <m/>
    <m/>
    <m/>
    <m/>
    <s v="1504 R   SFN 7604475"/>
    <s v="1516 R  SFN 7604564"/>
    <s v="1668 R   SFN 7604688"/>
    <m/>
    <m/>
    <m/>
    <m/>
    <m/>
    <m/>
    <m/>
    <m/>
    <m/>
    <m/>
    <m/>
    <s v="Refs 289, 328, 366, 818"/>
    <d v="2013-12-13T00:00:00"/>
    <s v="Under Warranty"/>
  </r>
  <r>
    <x v="1"/>
    <n v="894"/>
    <n v="21610"/>
    <n v="532"/>
    <x v="9"/>
    <s v="2004-0532"/>
    <n v="4"/>
    <s v="STA IR 77  14.80 (SB)"/>
    <s v="HIGH PERFORMANCE CONCRETE, FOR BRIDGE DECK WITH WARRANTY, AS PER PLAN - "/>
    <d v="2006-11-05T00:00:00"/>
    <n v="7"/>
    <m/>
    <m/>
    <m/>
    <m/>
    <m/>
    <m/>
    <m/>
    <m/>
    <m/>
    <m/>
    <m/>
    <m/>
    <m/>
    <m/>
    <m/>
    <m/>
    <m/>
    <m/>
    <m/>
    <m/>
    <m/>
    <m/>
    <m/>
    <s v="Refs 289, 328, 366, 818"/>
    <d v="2013-11-05T00:00:00"/>
    <s v="Under Warranty"/>
  </r>
  <r>
    <x v="0"/>
    <n v="1059"/>
    <n v="21633"/>
    <n v="543"/>
    <x v="3"/>
    <s v="2003-0543"/>
    <n v="5"/>
    <s v="LIC-IR70-15.96"/>
    <s v="ASPHALT CONCRETE COURSE WITHSUPPLEMENT 1059 WARRANTY - "/>
    <d v="2004-09-08T00:00:00"/>
    <n v="3"/>
    <m/>
    <m/>
    <m/>
    <m/>
    <m/>
    <m/>
    <m/>
    <m/>
    <m/>
    <m/>
    <m/>
    <m/>
    <m/>
    <m/>
    <m/>
    <m/>
    <m/>
    <m/>
    <m/>
    <m/>
    <m/>
    <m/>
    <m/>
    <m/>
    <d v="2007-09-08T00:00:00"/>
    <s v="Expired"/>
  </r>
  <r>
    <x v="1"/>
    <n v="894"/>
    <n v="21647"/>
    <n v="484"/>
    <x v="3"/>
    <s v="2003-0484"/>
    <n v="5"/>
    <s v="FAI-SR158-8.87"/>
    <s v="HIGH PERFORMANCE CONCRETE, FOR BRIDGE DECK WITH WARRANTY - "/>
    <s v="Non performed"/>
    <n v="7"/>
    <m/>
    <m/>
    <m/>
    <m/>
    <m/>
    <m/>
    <m/>
    <m/>
    <m/>
    <m/>
    <m/>
    <m/>
    <m/>
    <m/>
    <m/>
    <m/>
    <m/>
    <m/>
    <m/>
    <m/>
    <m/>
    <m/>
    <m/>
    <m/>
    <s v=""/>
    <s v="Expired"/>
  </r>
  <r>
    <x v="0"/>
    <n v="1059"/>
    <n v="21700"/>
    <n v="6"/>
    <x v="0"/>
    <s v="2005-0006"/>
    <n v="12"/>
    <s v="CUY-IR90-004.57 "/>
    <s v="ASPHALT CONCRETE SURFACE COURSE, 12.5MM, TYPE A (446) WITH  SUPPLEMENT 1059 WARRANTY, AS PER PLAN                       "/>
    <s v="Assumed Expired"/>
    <n v="3"/>
    <m/>
    <m/>
    <m/>
    <m/>
    <m/>
    <m/>
    <m/>
    <m/>
    <m/>
    <m/>
    <m/>
    <m/>
    <m/>
    <m/>
    <m/>
    <m/>
    <m/>
    <m/>
    <m/>
    <m/>
    <m/>
    <m/>
    <m/>
    <m/>
    <s v=""/>
    <s v="Expired"/>
  </r>
  <r>
    <x v="4"/>
    <n v="885"/>
    <n v="21709"/>
    <n v="371"/>
    <x v="10"/>
    <s v="2008-0371"/>
    <n v="11"/>
    <s v="HAS-US22-017.17 "/>
    <s v="SURFACE PREPARATION OF EXISTING STRUCTURAL STEEL,           WITH WARRANTY                                               "/>
    <s v="Non performed"/>
    <n v="5"/>
    <m/>
    <m/>
    <m/>
    <m/>
    <m/>
    <m/>
    <m/>
    <m/>
    <m/>
    <m/>
    <m/>
    <m/>
    <m/>
    <m/>
    <m/>
    <m/>
    <m/>
    <m/>
    <m/>
    <m/>
    <m/>
    <m/>
    <m/>
    <m/>
    <s v=""/>
    <s v="Expired"/>
  </r>
  <r>
    <x v="4"/>
    <n v="885"/>
    <n v="21709"/>
    <n v="371"/>
    <x v="10"/>
    <s v="2008-0371"/>
    <n v="11"/>
    <s v="HAS-US22-017.17 "/>
    <s v="FIELD PAINTING OF EXISTING STRUCTURAL  STEEL, PRIME COAT,   WITH WARRANTY                                               "/>
    <s v="Non performed"/>
    <n v="5"/>
    <m/>
    <m/>
    <m/>
    <m/>
    <m/>
    <m/>
    <m/>
    <m/>
    <m/>
    <m/>
    <m/>
    <m/>
    <m/>
    <m/>
    <m/>
    <m/>
    <m/>
    <m/>
    <m/>
    <m/>
    <m/>
    <m/>
    <m/>
    <m/>
    <s v=""/>
    <s v="Expired"/>
  </r>
  <r>
    <x v="4"/>
    <n v="885"/>
    <n v="21709"/>
    <n v="371"/>
    <x v="10"/>
    <s v="2008-0371"/>
    <n v="11"/>
    <s v="HAS-US22-017.17 "/>
    <s v="FIELD PAINTING STRUCTURAL STEEL, INTERMEDIATE COAT, WITH    WARRANTY                                                    "/>
    <s v="Non performed"/>
    <n v="5"/>
    <m/>
    <m/>
    <m/>
    <m/>
    <m/>
    <m/>
    <m/>
    <m/>
    <m/>
    <m/>
    <m/>
    <m/>
    <m/>
    <m/>
    <m/>
    <m/>
    <m/>
    <m/>
    <m/>
    <m/>
    <m/>
    <m/>
    <m/>
    <m/>
    <s v=""/>
    <s v="Expired"/>
  </r>
  <r>
    <x v="4"/>
    <n v="885"/>
    <n v="21709"/>
    <n v="371"/>
    <x v="10"/>
    <s v="2008-0371"/>
    <n v="11"/>
    <s v="HAS-US22-017.17 "/>
    <s v="FIELD PAINTING STRUCTURAL STEEL, FINISH COAT, WITH WARRANTY                                                             "/>
    <s v="Status?"/>
    <n v="5"/>
    <m/>
    <m/>
    <m/>
    <m/>
    <m/>
    <m/>
    <m/>
    <m/>
    <m/>
    <m/>
    <m/>
    <m/>
    <m/>
    <m/>
    <m/>
    <m/>
    <m/>
    <m/>
    <m/>
    <m/>
    <m/>
    <m/>
    <m/>
    <m/>
    <s v=""/>
    <s v="TBD"/>
  </r>
  <r>
    <x v="4"/>
    <n v="885"/>
    <n v="21709"/>
    <n v="371"/>
    <x v="10"/>
    <s v="2008-0371"/>
    <n v="11"/>
    <s v="HAS-US22-017.17 "/>
    <s v="GRINDING FINS, TEARS, SLIVERS ON EXISTING STRUCTURAL STEEL                                                              "/>
    <s v="Non performed"/>
    <n v="5"/>
    <m/>
    <m/>
    <m/>
    <m/>
    <m/>
    <m/>
    <m/>
    <m/>
    <m/>
    <m/>
    <m/>
    <m/>
    <m/>
    <m/>
    <m/>
    <m/>
    <m/>
    <m/>
    <m/>
    <m/>
    <m/>
    <m/>
    <m/>
    <m/>
    <s v=""/>
    <s v="Expired"/>
  </r>
  <r>
    <x v="4"/>
    <n v="885"/>
    <n v="21709"/>
    <n v="371"/>
    <x v="10"/>
    <s v="2008-0371"/>
    <n v="11"/>
    <s v="HAS-US22-017.17 "/>
    <s v="FINAL INSPECTION REPAIR                                                                                                 "/>
    <s v="Non performed"/>
    <n v="5"/>
    <m/>
    <m/>
    <m/>
    <m/>
    <m/>
    <m/>
    <m/>
    <m/>
    <m/>
    <m/>
    <m/>
    <m/>
    <m/>
    <m/>
    <m/>
    <m/>
    <m/>
    <m/>
    <m/>
    <m/>
    <m/>
    <m/>
    <m/>
    <m/>
    <s v=""/>
    <s v="Expired"/>
  </r>
  <r>
    <x v="0"/>
    <n v="1059"/>
    <n v="21712"/>
    <n v="479"/>
    <x v="9"/>
    <s v="2004-0479"/>
    <n v="10"/>
    <s v="GAL-US35-01.03"/>
    <s v="ASPHALT CONCRETE COURSE WITHSUPPLEMENT 1059 WARRANTY - "/>
    <d v="2005-12-08T00:00:00"/>
    <n v="3"/>
    <m/>
    <m/>
    <m/>
    <m/>
    <m/>
    <m/>
    <d v="2008-12-08T00:00:00"/>
    <m/>
    <m/>
    <m/>
    <m/>
    <m/>
    <m/>
    <m/>
    <m/>
    <m/>
    <m/>
    <m/>
    <m/>
    <m/>
    <m/>
    <m/>
    <m/>
    <s v="End of warranty period; no remedial action required."/>
    <d v="2008-12-08T00:00:00"/>
    <s v="Expired"/>
  </r>
  <r>
    <x v="0"/>
    <n v="1059"/>
    <n v="21722"/>
    <n v="494"/>
    <x v="3"/>
    <s v="2003-0494"/>
    <n v="10"/>
    <s v="HOC-US33-0.00"/>
    <s v="ASPHALT CONCRETE COURSE WITHSUPPLEMENT 1059 WARRANTY - "/>
    <d v="2004-06-29T00:00:00"/>
    <n v="3"/>
    <m/>
    <m/>
    <m/>
    <m/>
    <m/>
    <m/>
    <d v="2006-12-08T00:00:00"/>
    <m/>
    <s v="None"/>
    <m/>
    <m/>
    <m/>
    <m/>
    <m/>
    <m/>
    <m/>
    <m/>
    <m/>
    <m/>
    <m/>
    <m/>
    <m/>
    <m/>
    <s v="End of warranty period; no remedial action required."/>
    <d v="2007-06-29T00:00:00"/>
    <s v="Expired"/>
  </r>
  <r>
    <x v="0"/>
    <n v="1059"/>
    <n v="21730"/>
    <n v="520"/>
    <x v="9"/>
    <s v="2004-0520"/>
    <n v="9"/>
    <s v="JAC-32-17.41"/>
    <s v="ASPHALT CONCRETE SURFACE COURSE, 12.5MM, TYPE A (446) WITH SUPPLEMENT 1059 WARRANTY "/>
    <d v="2005-11-08T00:00:00"/>
    <n v="3"/>
    <d v="2006-04-24T00:00:00"/>
    <d v="2007-03-23T00:00:00"/>
    <m/>
    <m/>
    <m/>
    <m/>
    <m/>
    <m/>
    <s v="None"/>
    <m/>
    <m/>
    <m/>
    <m/>
    <m/>
    <m/>
    <m/>
    <m/>
    <m/>
    <m/>
    <m/>
    <m/>
    <m/>
    <m/>
    <s v="DRT results okay."/>
    <d v="2008-11-08T00:00:00"/>
    <s v="Expired"/>
  </r>
  <r>
    <x v="10"/>
    <n v="882"/>
    <n v="21730"/>
    <n v="520"/>
    <x v="9"/>
    <s v="2004-0520"/>
    <n v="9"/>
    <s v="JAC-32-17.41"/>
    <s v="SINGLE CHIP SEAL WITH WARRANTY"/>
    <d v="2005-11-08T00:00:00"/>
    <n v="3"/>
    <s v="Review Waived"/>
    <d v="2007-03-23T00:00:00"/>
    <m/>
    <m/>
    <m/>
    <m/>
    <d v="2008-12-08T00:00:00"/>
    <m/>
    <s v="None"/>
    <m/>
    <m/>
    <m/>
    <m/>
    <m/>
    <m/>
    <m/>
    <m/>
    <m/>
    <m/>
    <m/>
    <m/>
    <m/>
    <m/>
    <s v="DRT results okay.  Recommendation of DRT to release pavement from warranty."/>
    <d v="2008-11-08T00:00:00"/>
    <s v="Expired"/>
  </r>
  <r>
    <x v="7"/>
    <n v="881"/>
    <n v="21744"/>
    <n v="502"/>
    <x v="9"/>
    <s v="2004-0502"/>
    <n v="12"/>
    <s v="CUY-IR71-005.72 "/>
    <s v="MICROSURFACING WITH WARRANTY, SINGLE COURSE, AS PER         PLAN                                                        "/>
    <s v="Assumed Expired"/>
    <n v="2"/>
    <m/>
    <m/>
    <m/>
    <m/>
    <m/>
    <m/>
    <m/>
    <m/>
    <m/>
    <m/>
    <m/>
    <m/>
    <m/>
    <m/>
    <m/>
    <m/>
    <m/>
    <m/>
    <m/>
    <m/>
    <m/>
    <m/>
    <m/>
    <m/>
    <s v=""/>
    <s v="Expired"/>
  </r>
  <r>
    <x v="7"/>
    <n v="881"/>
    <n v="21744"/>
    <n v="502"/>
    <x v="9"/>
    <s v="2004-0502"/>
    <n v="12"/>
    <s v="CUY-IR71-005.72 "/>
    <s v="MICROSURFACING WITH WARRANTY, MULTIPLE COURSE, AS PER PLAN                                                              "/>
    <s v="Assumed Expired"/>
    <n v="2"/>
    <m/>
    <m/>
    <m/>
    <m/>
    <m/>
    <m/>
    <m/>
    <m/>
    <m/>
    <m/>
    <m/>
    <m/>
    <m/>
    <m/>
    <m/>
    <m/>
    <m/>
    <m/>
    <m/>
    <m/>
    <m/>
    <m/>
    <m/>
    <m/>
    <s v=""/>
    <s v="Expired"/>
  </r>
  <r>
    <x v="0"/>
    <n v="880"/>
    <n v="21751"/>
    <n v="117"/>
    <x v="4"/>
    <s v="2006-0117"/>
    <n v="12"/>
    <s v="CUY-480-15.81"/>
    <s v="ASPHALT CONCRETE(7 YEAR WARRANTY)"/>
    <s v="Status?"/>
    <n v="7"/>
    <m/>
    <m/>
    <m/>
    <m/>
    <m/>
    <m/>
    <m/>
    <m/>
    <m/>
    <m/>
    <m/>
    <m/>
    <m/>
    <m/>
    <m/>
    <m/>
    <m/>
    <m/>
    <m/>
    <m/>
    <m/>
    <m/>
    <m/>
    <m/>
    <s v=""/>
    <s v="TBD"/>
  </r>
  <r>
    <x v="0"/>
    <n v="1059"/>
    <n v="21801"/>
    <n v="581"/>
    <x v="9"/>
    <s v="2004-0581"/>
    <n v="8"/>
    <s v="HAM-IR74-000.00 "/>
    <s v="ASPHALT CONCRETE SURFACE COURSE, 12.5MM, TYPE A (446) WITH  SUPPLEMENT 1059 WARRANTY                                    "/>
    <s v="Assumed Expired"/>
    <n v="3"/>
    <m/>
    <m/>
    <m/>
    <m/>
    <m/>
    <m/>
    <m/>
    <m/>
    <m/>
    <m/>
    <m/>
    <m/>
    <m/>
    <m/>
    <m/>
    <m/>
    <m/>
    <m/>
    <m/>
    <m/>
    <m/>
    <m/>
    <m/>
    <m/>
    <s v=""/>
    <s v="Expired"/>
  </r>
  <r>
    <x v="0"/>
    <n v="1059"/>
    <n v="21802"/>
    <n v="415"/>
    <x v="0"/>
    <s v="2005-0415"/>
    <n v="9"/>
    <s v="PIK-23-3.50"/>
    <s v="ASPHALT CONCRETE SURFACE COURSE, 12.5 MM, TYPE A (446) WITH SUPPLEMENT 1059 WARRANTY"/>
    <d v="2006-11-22T00:00:00"/>
    <n v="3"/>
    <s v="Review Waived"/>
    <d v="2009-04-13T00:00:00"/>
    <m/>
    <m/>
    <m/>
    <m/>
    <m/>
    <s v="Reflective cracking"/>
    <s v="None"/>
    <m/>
    <m/>
    <m/>
    <m/>
    <m/>
    <m/>
    <m/>
    <m/>
    <m/>
    <m/>
    <m/>
    <m/>
    <m/>
    <m/>
    <s v="Reflective cracking is present throughout the project including the berms, but reflective cracking is not a warrant issue.  Other than the reflective cracking, the pavement is in good condition."/>
    <d v="2009-11-22T00:00:00"/>
    <s v="Expired"/>
  </r>
  <r>
    <x v="0"/>
    <n v="1059"/>
    <n v="21811"/>
    <n v="362"/>
    <x v="5"/>
    <s v="2001-0362"/>
    <n v="1"/>
    <s v="WYA-US23-000.00 "/>
    <s v="ASPHALT CONCRETE SURFACE COURSE, 12.5 MM, TYPE A (446)WITH SUPPLEMENT 1059 WARRANTY - "/>
    <d v="2001-12-12T00:00:00"/>
    <n v="3"/>
    <d v="2002-05-15T00:00:00"/>
    <d v="2003-04-14T00:00:00"/>
    <m/>
    <m/>
    <m/>
    <m/>
    <d v="2004-11-19T00:00:00"/>
    <s v="Disintegrated Area "/>
    <s v="Seal longitudinal center joint for raveling"/>
    <m/>
    <m/>
    <m/>
    <m/>
    <m/>
    <m/>
    <m/>
    <m/>
    <m/>
    <m/>
    <m/>
    <m/>
    <m/>
    <m/>
    <m/>
    <d v="2004-12-12T00:00:00"/>
    <s v="Expired"/>
  </r>
  <r>
    <x v="0"/>
    <n v="1059"/>
    <n v="21927"/>
    <n v="249"/>
    <x v="4"/>
    <s v="2006-0249"/>
    <n v="9"/>
    <s v="ROS-35-14.41"/>
    <s v="ASPHALT CONCRETE SURFACE COURSE, WITH SUPPLEMENT 1059 WARRANTY"/>
    <d v="2007-07-03T00:00:00"/>
    <n v="3"/>
    <d v="2009-05-19T00:00:00"/>
    <m/>
    <m/>
    <m/>
    <m/>
    <m/>
    <d v="2010-12-22T00:00:00"/>
    <s v="Reflective Cracking"/>
    <s v="None"/>
    <m/>
    <m/>
    <m/>
    <m/>
    <m/>
    <m/>
    <m/>
    <m/>
    <m/>
    <m/>
    <m/>
    <m/>
    <m/>
    <m/>
    <s v="Reflective cracking is present over original joints and pavement reapirs.  Reflective cracking is not a warranty issue. (12/22/2010): Final warranty review performed by Victor Picciano and Chad Mitten.  Drove entire project length in both directions.  Reflective cracking is present over original joints and pavement repairs.  DRT recommends project be released from warranty."/>
    <d v="2010-07-03T00:00:00"/>
    <s v="Expired"/>
  </r>
  <r>
    <x v="1"/>
    <n v="894"/>
    <n v="22114"/>
    <n v="231"/>
    <x v="1"/>
    <s v="2002-0231"/>
    <n v="4"/>
    <s v="POR  SR-82  10.67"/>
    <s v="HIGH PERFORMANCE CONCRETE, FOR BRIDGE DECK WITH WARRANTY, AS PER PLAN - "/>
    <d v="2002-12-23T00:00:00"/>
    <n v="7"/>
    <d v="2006-07-27T00:00:00"/>
    <d v="2007-04-27T00:00:00"/>
    <m/>
    <m/>
    <m/>
    <m/>
    <m/>
    <m/>
    <m/>
    <s v="SFN  6703364    Cuyahoga River POR 82  10.67"/>
    <m/>
    <m/>
    <m/>
    <m/>
    <m/>
    <m/>
    <m/>
    <m/>
    <m/>
    <m/>
    <m/>
    <m/>
    <m/>
    <s v="Ref 78"/>
    <d v="2009-12-23T00:00:00"/>
    <s v="Expired"/>
  </r>
  <r>
    <x v="4"/>
    <n v="885"/>
    <n v="22163"/>
    <n v="3002"/>
    <x v="5"/>
    <s v="2001-3002"/>
    <n v="4"/>
    <s v="TRU-IR80-009.08 "/>
    <s v="FIELD PAINTING OF EXISTING STEEL, FINISH COAT, WITH WARRANTY - "/>
    <d v="2002-07-10T00:00:00"/>
    <n v="5"/>
    <s v="1 month Prior to Warranty Expirartion "/>
    <s v="Administered by Cols"/>
    <m/>
    <m/>
    <m/>
    <m/>
    <m/>
    <m/>
    <m/>
    <s v="7803303   Under Salt Springs Rd   (7/29/01)"/>
    <s v="7803516   Pedestrian Walk   (8/19/01)"/>
    <s v="7803575   Under Moser Rd   (8/22/01) "/>
    <s v="7804237  Ramp Over Yankee Run  (9/13/01)"/>
    <s v="7804261   WB Over Yankee Run  (9/6/01) "/>
    <s v="7804296   EB  Over Yankee Run  (9/5/01)"/>
    <s v="7804326 WB   Over SR 7, US 62  (8/31/01) "/>
    <s v="7804350 EB    Over SR 7, US 62  (8/31/01)"/>
    <s v="7804415   Under Penn Central RR  (10/4/01) "/>
    <s v="7804474   WB Over Erie RR   (9/23/01)"/>
    <s v="7804504   EB Mainline over Erie RR  (9/16/01)"/>
    <s v="7804539  Under Price Shaffer Rd  (10/01/01)"/>
    <s v=" "/>
    <m/>
    <s v="Varies; See Individual Structure info Refs 13, 17, 21, 26, 32, 38, 44, 50, 52, 57, 63, 66"/>
    <d v="2007-07-10T00:00:00"/>
    <s v="Expired"/>
  </r>
  <r>
    <x v="5"/>
    <n v="892"/>
    <n v="22163"/>
    <n v="3002"/>
    <x v="5"/>
    <s v="2001-3002"/>
    <n v="4"/>
    <s v="TRU-IR80-009.08 "/>
    <s v="MICRO-SILICA MODIFIED CONCRETE OVERLAY USINGHYDRO-DEMOLITION WITH WARRANTY - (2-1/2&quot; THICK)"/>
    <d v="2002-07-10T00:00:00"/>
    <n v="7"/>
    <d v="2006-08-03T00:00:00"/>
    <d v="2007-05-03T00:00:00"/>
    <m/>
    <m/>
    <m/>
    <m/>
    <m/>
    <m/>
    <m/>
    <s v="7803303   Under Salt Springs Rd   (7/29/01)"/>
    <s v="7803516   Pedestrian Walk   (8/19/01)"/>
    <s v="7803575   Under Moser Rd   (8/22/01) "/>
    <s v="7804237  Ramp Over Yankee Run  (9/13/01)"/>
    <s v="7804261   WB Over Yankee Run  (9/6/01) "/>
    <s v="7804296   EB  Over Yankee Run  (9/5/01)"/>
    <s v="7804326 WB   Over SR 7, US 62  (8/31/01) "/>
    <s v="7804350 EB    Over SR 7, US 62  (8/31/01)"/>
    <s v="7804415   Under Penn Central RR  (10/4/01) "/>
    <s v="7804474   WB Over Erie RR   (9/23/01)"/>
    <s v="7804504   EB Mainline over Erie RR  (9/16/01)"/>
    <s v="7804539  Under Price Shaffer Rd  (10/01/01)"/>
    <m/>
    <m/>
    <s v="   Refs 27, 33, 39, 45, 51, 58, 64, 100-106"/>
    <d v="2009-07-10T00:00:00"/>
    <s v="Expired"/>
  </r>
  <r>
    <x v="1"/>
    <n v="894"/>
    <n v="22168"/>
    <n v="595"/>
    <x v="3"/>
    <s v="2003-0595"/>
    <n v="7"/>
    <s v="MIA-IR75-11.46"/>
    <s v="HIGH PERFORMANCE CONCRETE, FOR BRIDGE DECK WITH WARRANTY - "/>
    <d v="2004-11-17T00:00:00"/>
    <n v="7"/>
    <d v="2005-06-01T00:00:00"/>
    <m/>
    <m/>
    <m/>
    <m/>
    <m/>
    <m/>
    <m/>
    <m/>
    <m/>
    <m/>
    <m/>
    <m/>
    <m/>
    <m/>
    <m/>
    <m/>
    <m/>
    <m/>
    <m/>
    <m/>
    <m/>
    <m/>
    <m/>
    <d v="2011-11-17T00:00:00"/>
    <s v="Expired"/>
  </r>
  <r>
    <x v="1"/>
    <n v="894"/>
    <n v="22174"/>
    <n v="3000"/>
    <x v="1"/>
    <s v="2002-3000"/>
    <n v="4"/>
    <s v="ATB  SR-11   25.16"/>
    <s v="HIGH PERFORMANCE CONCRETE, FOR BRIDGE DECK WITH WARRANTY, AS PER PLAN - "/>
    <d v="2004-09-05T00:00:00"/>
    <n v="7"/>
    <d v="2006-08-01T00:00:00"/>
    <d v="2007-05-03T00:00:00"/>
    <m/>
    <m/>
    <m/>
    <m/>
    <m/>
    <m/>
    <m/>
    <s v="SFN 0401684  Ashtabula River ATB SR-11 25.16L"/>
    <s v="SFN 0401714  Ashtabula River ATB SR-11 25.16R"/>
    <m/>
    <m/>
    <m/>
    <m/>
    <m/>
    <m/>
    <m/>
    <m/>
    <m/>
    <m/>
    <m/>
    <m/>
    <s v="Refs 25, 31"/>
    <d v="2011-09-05T00:00:00"/>
    <s v="Expired"/>
  </r>
  <r>
    <x v="0"/>
    <n v="1059"/>
    <n v="22200"/>
    <n v="7"/>
    <x v="10"/>
    <s v="2008-0007"/>
    <n v="12"/>
    <s v="CUY-IR271-000.00 "/>
    <s v="ASPHALT CONCRETE SURFACE COURSE, 12.5MM, TYPE A (446) WITH  SUPPLEMENT 1059 WARRANTY, AS PER PLAN                       "/>
    <s v="Assumed Expired"/>
    <n v="3"/>
    <m/>
    <m/>
    <m/>
    <m/>
    <m/>
    <m/>
    <m/>
    <m/>
    <m/>
    <m/>
    <m/>
    <m/>
    <m/>
    <m/>
    <m/>
    <m/>
    <m/>
    <m/>
    <m/>
    <m/>
    <m/>
    <m/>
    <m/>
    <m/>
    <s v=""/>
    <s v="Expired"/>
  </r>
  <r>
    <x v="0"/>
    <n v="1059"/>
    <n v="22218"/>
    <n v="122"/>
    <x v="4"/>
    <s v="2006-0122"/>
    <n v="12"/>
    <s v="CUY-IR480-019.23 "/>
    <s v="ASPHALT CONCRETE SURFACE COURSE, 12.5MM, TYPE A (446) WITH  SUPPLEMENT 1059 WARRANTY, AS PER PLAN                       "/>
    <s v="Assumed Expired"/>
    <n v="3"/>
    <m/>
    <m/>
    <m/>
    <m/>
    <m/>
    <m/>
    <m/>
    <m/>
    <m/>
    <m/>
    <m/>
    <m/>
    <m/>
    <m/>
    <m/>
    <m/>
    <m/>
    <m/>
    <m/>
    <m/>
    <m/>
    <m/>
    <m/>
    <m/>
    <s v=""/>
    <s v="Expired"/>
  </r>
  <r>
    <x v="0"/>
    <n v="880"/>
    <n v="22222"/>
    <n v="211"/>
    <x v="10"/>
    <s v="2008-0211"/>
    <n v="12"/>
    <s v="CUY-IR77-001.89 "/>
    <s v="ASPHALT CONCRETE WITH WARRANTY (7 YEARS), AS PER PLAN                                                                   "/>
    <s v="Status?"/>
    <n v="7"/>
    <m/>
    <m/>
    <m/>
    <m/>
    <m/>
    <m/>
    <m/>
    <m/>
    <m/>
    <m/>
    <m/>
    <m/>
    <m/>
    <m/>
    <m/>
    <m/>
    <m/>
    <m/>
    <m/>
    <m/>
    <m/>
    <m/>
    <m/>
    <m/>
    <s v=""/>
    <s v="TBD"/>
  </r>
  <r>
    <x v="1"/>
    <n v="894"/>
    <n v="22229"/>
    <n v="3001"/>
    <x v="1"/>
    <s v="2002-3001"/>
    <n v="4"/>
    <s v="SUM  IR-77   15.47"/>
    <s v="HIGH PERFORMANCE CONCRETE, FOR BRIDGE DECK WITH WARRANTY, AS PER PLAN - "/>
    <d v="2003-08-31T00:00:00"/>
    <n v="7"/>
    <d v="2006-08-15T00:00:00"/>
    <d v="2007-04-25T00:00:00"/>
    <m/>
    <m/>
    <m/>
    <m/>
    <m/>
    <m/>
    <m/>
    <s v="Stoner St. over I-77"/>
    <m/>
    <m/>
    <m/>
    <m/>
    <m/>
    <m/>
    <m/>
    <m/>
    <m/>
    <m/>
    <m/>
    <m/>
    <m/>
    <s v="Ref 21"/>
    <d v="2010-08-31T00:00:00"/>
    <s v="Expired"/>
  </r>
  <r>
    <x v="0"/>
    <n v="880"/>
    <n v="22261"/>
    <n v="4"/>
    <x v="3"/>
    <s v="2003-0004"/>
    <n v="4"/>
    <s v="ATB  IR-90  0.00"/>
    <s v="ASPHALT CONCRETE (7 YEAR WARRANTY) - "/>
    <d v="2004-10-25T00:00:00"/>
    <n v="7"/>
    <d v="2006-08-01T00:00:00"/>
    <d v="2007-05-03T00:00:00"/>
    <m/>
    <m/>
    <m/>
    <m/>
    <m/>
    <m/>
    <m/>
    <m/>
    <m/>
    <m/>
    <m/>
    <m/>
    <m/>
    <m/>
    <m/>
    <m/>
    <m/>
    <m/>
    <m/>
    <m/>
    <m/>
    <s v="Mainline pavement warranty from Station 0+45 to Station 162+21 Lt., I-90 started on November 10, 2003 per SS880.  Mainline pavement warranty from Station 162+21 to Station 196+00 Lt. (Passing lane + shoulder), I-90 started on November 10, 2003 per SS880.  Mainline pavement warranty from Station 162+21 to Station 196+00 Lt. (Driving lane + shoulder), I-90 started on June 4, 2004 per SS880.  Mainline pavement warranty from Station 0+45 to Station 196+00 Rt., I-90 started on Oct. 25, 2004  Ref 82"/>
    <d v="2011-10-25T00:00:00"/>
    <s v="Expired"/>
  </r>
  <r>
    <x v="1"/>
    <n v="893"/>
    <n v="22340"/>
    <n v="2"/>
    <x v="9"/>
    <s v="2004-0002"/>
    <n v="4"/>
    <s v="ATB  US-20 2.01"/>
    <s v="CLASS S CONCRETE, FOR BRIDGE DECK WITH WARRANTY, AS PER PLAN - "/>
    <d v="2005-07-08T00:00:00"/>
    <n v="7"/>
    <d v="2006-08-01T00:00:00"/>
    <d v="2007-05-03T00:00:00"/>
    <m/>
    <m/>
    <m/>
    <m/>
    <m/>
    <m/>
    <m/>
    <s v="SFN 0402087    ATB-20-3.26 "/>
    <m/>
    <m/>
    <m/>
    <m/>
    <m/>
    <m/>
    <m/>
    <m/>
    <m/>
    <m/>
    <m/>
    <m/>
    <m/>
    <s v="Ref 135"/>
    <d v="2012-07-08T00:00:00"/>
    <s v="Under Warranty"/>
  </r>
  <r>
    <x v="1"/>
    <n v="894"/>
    <n v="22359"/>
    <n v="107"/>
    <x v="3"/>
    <s v="2003-0107"/>
    <n v="6"/>
    <s v="FRA-IR270-004.97 "/>
    <s v="HIGH PERFORMANCE CONCRETE, FOR BRIDGE DECK WITH WARRANTY              "/>
    <d v="2004-06-24T00:00:00"/>
    <n v="7"/>
    <d v="2005-07-28T00:00:00"/>
    <d v="2006-03-22T00:00:00"/>
    <d v="2007-02-21T00:00:00"/>
    <d v="2008-03-13T00:00:00"/>
    <d v="2009-03-30T00:00:00"/>
    <d v="2010-04-01T00:00:00"/>
    <m/>
    <m/>
    <m/>
    <s v="2512637 L"/>
    <s v="2512602 R"/>
    <m/>
    <m/>
    <m/>
    <m/>
    <m/>
    <m/>
    <m/>
    <m/>
    <m/>
    <m/>
    <m/>
    <m/>
    <s v="3/22/2006--drt team no distress problems found in good shape 2/21/07--NO DISTRESS TYPES FOUND     03/13/08 --- no distress types found   03/30/09 concrete looks good on decks no distress types found.  04/2010 no warranty issues "/>
    <d v="2011-06-24T00:00:00"/>
    <s v="Expired"/>
  </r>
  <r>
    <x v="3"/>
    <n v="884"/>
    <n v="22364"/>
    <n v="118"/>
    <x v="3"/>
    <s v="2003-0118"/>
    <n v="4"/>
    <s v="POR SR-43  8.14"/>
    <s v="14&quot; PORTLAND CEMENT CONCRETE PAVEMENT     (7 YEAR)"/>
    <d v="2004-06-25T00:00:00"/>
    <n v="7"/>
    <d v="2006-08-16T00:00:00"/>
    <d v="2007-04-27T00:00:00"/>
    <m/>
    <m/>
    <m/>
    <m/>
    <m/>
    <m/>
    <m/>
    <m/>
    <m/>
    <m/>
    <m/>
    <m/>
    <m/>
    <m/>
    <m/>
    <m/>
    <m/>
    <m/>
    <m/>
    <m/>
    <m/>
    <s v="Ref 92"/>
    <d v="2011-06-25T00:00:00"/>
    <s v="Expired"/>
  </r>
  <r>
    <x v="1"/>
    <n v="894"/>
    <n v="22364"/>
    <n v="118"/>
    <x v="3"/>
    <s v="2003-0118"/>
    <n v="4"/>
    <s v="POR SR-43  8.14"/>
    <s v="HIGH PERFORMANCE CONCRETE, FOR BRIDGE DECK WITH WARRANTY, AS PER PLAN - "/>
    <d v="2003-11-06T00:00:00"/>
    <n v="7"/>
    <d v="2006-08-16T00:00:00"/>
    <d v="2007-04-27T00:00:00"/>
    <m/>
    <m/>
    <m/>
    <m/>
    <m/>
    <m/>
    <m/>
    <s v="POR-43-2188"/>
    <m/>
    <m/>
    <m/>
    <m/>
    <m/>
    <m/>
    <m/>
    <m/>
    <m/>
    <m/>
    <m/>
    <m/>
    <m/>
    <s v="Ref 204"/>
    <d v="2010-11-06T00:00:00"/>
    <s v="Expired"/>
  </r>
  <r>
    <x v="0"/>
    <n v="880"/>
    <n v="22386"/>
    <n v="414"/>
    <x v="4"/>
    <s v="2006-0414"/>
    <n v="8"/>
    <s v="HAM-IR275-021.52 "/>
    <s v="ASPHALT CONCRETE (7 YEAR WARRANTY)                                                                                      "/>
    <s v="Status?"/>
    <n v="7"/>
    <m/>
    <m/>
    <m/>
    <m/>
    <m/>
    <m/>
    <m/>
    <m/>
    <m/>
    <m/>
    <m/>
    <m/>
    <m/>
    <m/>
    <m/>
    <m/>
    <m/>
    <m/>
    <m/>
    <m/>
    <m/>
    <m/>
    <m/>
    <m/>
    <s v=""/>
    <s v="TBD"/>
  </r>
  <r>
    <x v="0"/>
    <n v="880"/>
    <n v="22386"/>
    <n v="414"/>
    <x v="4"/>
    <s v="2006-0414"/>
    <n v="8"/>
    <s v="HAM-IR275-021.52 "/>
    <s v="ASPHALT CONCRETE (5 YEAR WARRANTY)                                                                                      "/>
    <s v="Status?"/>
    <n v="5"/>
    <m/>
    <m/>
    <m/>
    <m/>
    <m/>
    <m/>
    <m/>
    <m/>
    <m/>
    <m/>
    <m/>
    <m/>
    <m/>
    <m/>
    <m/>
    <m/>
    <m/>
    <m/>
    <m/>
    <m/>
    <m/>
    <m/>
    <m/>
    <m/>
    <s v=""/>
    <s v="TBD"/>
  </r>
  <r>
    <x v="5"/>
    <n v="892"/>
    <n v="22478"/>
    <n v="390"/>
    <x v="0"/>
    <s v="2005-0390"/>
    <n v="4"/>
    <s v="POR  SR 14  13.39"/>
    <s v="MICRO-SILICA MODIFIED CONCRETE OVERLAY USINGHYDRO-DEMOLITION WITH WARRANTY - (2-1/2&quot; THICK)"/>
    <d v="2007-08-13T00:00:00"/>
    <n v="7"/>
    <m/>
    <m/>
    <m/>
    <m/>
    <m/>
    <m/>
    <m/>
    <m/>
    <m/>
    <s v="SFN  6700721    POR SR 14  1340"/>
    <m/>
    <m/>
    <m/>
    <m/>
    <m/>
    <m/>
    <m/>
    <m/>
    <m/>
    <m/>
    <m/>
    <m/>
    <m/>
    <s v="Ref 120"/>
    <d v="2014-08-13T00:00:00"/>
    <s v="Under Warranty"/>
  </r>
  <r>
    <x v="1"/>
    <n v="894"/>
    <n v="22496"/>
    <n v="135"/>
    <x v="5"/>
    <s v="2001-0135"/>
    <n v="1"/>
    <s v="WYA-US23-12.429 "/>
    <s v="HIGH PERFORMANCE CONCRETE, FOR BRIDGE DECK WITH WARRANTY - "/>
    <d v="2002-08-22T00:00:00"/>
    <n v="7"/>
    <d v="2004-04-18T00:00:00"/>
    <d v="2006-04-11T00:00:00"/>
    <m/>
    <m/>
    <m/>
    <m/>
    <m/>
    <m/>
    <m/>
    <m/>
    <m/>
    <m/>
    <m/>
    <m/>
    <m/>
    <m/>
    <m/>
    <m/>
    <m/>
    <m/>
    <m/>
    <m/>
    <m/>
    <m/>
    <d v="2009-08-22T00:00:00"/>
    <s v="Expired"/>
  </r>
  <r>
    <x v="0"/>
    <n v="1059"/>
    <n v="22511"/>
    <n v="456"/>
    <x v="9"/>
    <s v="2004-0456"/>
    <n v="10"/>
    <s v="NOB-IR77-1.56"/>
    <s v="ASPHALT CONCRETE COURSE WITHSUPPLEMENT 1059 WARRANTY - "/>
    <d v="2005-04-25T00:00:00"/>
    <n v="3"/>
    <m/>
    <m/>
    <m/>
    <m/>
    <m/>
    <m/>
    <d v="2008-05-23T00:00:00"/>
    <m/>
    <m/>
    <m/>
    <m/>
    <m/>
    <m/>
    <m/>
    <m/>
    <m/>
    <m/>
    <m/>
    <m/>
    <m/>
    <m/>
    <m/>
    <m/>
    <s v="Warranty released."/>
    <d v="2008-04-25T00:00:00"/>
    <s v="Expired"/>
  </r>
  <r>
    <x v="1"/>
    <n v="894"/>
    <n v="22517"/>
    <n v="95"/>
    <x v="4"/>
    <s v="2006-0095"/>
    <n v="2"/>
    <s v="LUC-475-9.81"/>
    <s v="HIGH PERFORMANCE CONCRETE, FOR BRIDGE DECK WITH WARRANTY - "/>
    <d v="2007-06-29T00:00:00"/>
    <n v="2"/>
    <d v="2008-05-29T00:00:00"/>
    <m/>
    <m/>
    <m/>
    <m/>
    <m/>
    <m/>
    <s v="Cracks"/>
    <s v="Repair"/>
    <s v="4808010        LUC-475-10.90"/>
    <s v="4808703        LUC-475-9.81R"/>
    <s v="4801083               LUC-23-10.06L"/>
    <s v="4801113               LUC-23-10.06R"/>
    <s v="4801172               LUC-23-10.74R"/>
    <s v="4801148               LUC-23-10.74L"/>
    <s v="4801237               LUC-23-10.83R"/>
    <s v="4801202               LUC-23-10.83L"/>
    <m/>
    <m/>
    <m/>
    <m/>
    <m/>
    <m/>
    <s v="Contractor notified of distress and required remedial action"/>
    <d v="2009-06-29T00:00:00"/>
    <s v="Expired"/>
  </r>
  <r>
    <x v="9"/>
    <n v="883"/>
    <n v="22599"/>
    <n v="167"/>
    <x v="5"/>
    <s v="2001-0167"/>
    <n v="3"/>
    <s v="ASD-SR60-001.49 "/>
    <s v="CRACK SEALING WITH WARRANTY, MISC.: - TYPE II OR TYPE III"/>
    <d v="2001-09-27T00:00:00"/>
    <n v="2"/>
    <d v="2002-04-01T00:00:00"/>
    <d v="2003-04-01T00:00:00"/>
    <m/>
    <m/>
    <m/>
    <m/>
    <m/>
    <m/>
    <m/>
    <m/>
    <m/>
    <m/>
    <m/>
    <m/>
    <m/>
    <m/>
    <m/>
    <m/>
    <m/>
    <m/>
    <m/>
    <m/>
    <m/>
    <m/>
    <d v="2003-09-27T00:00:00"/>
    <s v="Expired"/>
  </r>
  <r>
    <x v="1"/>
    <n v="894"/>
    <n v="22619"/>
    <n v="88"/>
    <x v="9"/>
    <s v="2004-0088"/>
    <n v="7"/>
    <s v="DAR-SR127-24.04"/>
    <s v="HIGH PERFORMANCE CONCRETE, FOR BRIDGE DECK WITH WARRANTY - "/>
    <s v="Assumed Expired"/>
    <n v="7"/>
    <m/>
    <m/>
    <m/>
    <m/>
    <m/>
    <m/>
    <m/>
    <m/>
    <m/>
    <m/>
    <m/>
    <m/>
    <m/>
    <m/>
    <m/>
    <m/>
    <m/>
    <m/>
    <m/>
    <m/>
    <m/>
    <m/>
    <m/>
    <m/>
    <s v=""/>
    <s v="Expired"/>
  </r>
  <r>
    <x v="3"/>
    <n v="888"/>
    <n v="22698"/>
    <n v="349"/>
    <x v="1"/>
    <s v="2002-0349"/>
    <n v="10"/>
    <s v="ATH-US33-001.87 "/>
    <s v="PORTLAND CEMENT CONCRETE PAVEMENT, 8&quot; THICK (NON-REINFORCED PER 452)                                                    "/>
    <s v="Assumed Expired"/>
    <n v="7"/>
    <m/>
    <m/>
    <m/>
    <m/>
    <m/>
    <m/>
    <m/>
    <m/>
    <m/>
    <m/>
    <m/>
    <m/>
    <m/>
    <m/>
    <m/>
    <m/>
    <m/>
    <m/>
    <m/>
    <m/>
    <m/>
    <m/>
    <m/>
    <m/>
    <s v=""/>
    <s v="Expired"/>
  </r>
  <r>
    <x v="0"/>
    <n v="1059"/>
    <n v="22704"/>
    <n v="122"/>
    <x v="3"/>
    <s v="2003-0122"/>
    <n v="2"/>
    <s v="WOO-IR75-032.68 "/>
    <s v="ASPHALT CONCRETE SURFACE COURSE, 12.5MM, TYPE B (446) WITHSUPPLEMENT 1059 WARRANTY - "/>
    <d v="2004-01-12T00:00:00"/>
    <n v="3"/>
    <d v="2004-04-22T00:00:00"/>
    <d v="2005-04-11T00:00:00"/>
    <d v="2006-03-04T00:00:00"/>
    <m/>
    <m/>
    <m/>
    <m/>
    <s v="Crackings (Minor)"/>
    <s v="Crack Sealing"/>
    <m/>
    <m/>
    <m/>
    <m/>
    <m/>
    <m/>
    <m/>
    <m/>
    <m/>
    <m/>
    <m/>
    <m/>
    <m/>
    <m/>
    <m/>
    <d v="2007-01-12T00:00:00"/>
    <s v="Expired"/>
  </r>
  <r>
    <x v="7"/>
    <n v="881"/>
    <n v="22753"/>
    <n v="222"/>
    <x v="1"/>
    <s v="2002-0222"/>
    <n v="2"/>
    <s v="OTT-SR163-004.01 "/>
    <s v="MICROSURFACING WITH WARRANTY, SINGLE COURSE - "/>
    <d v="2003-01-30T00:00:00"/>
    <n v="3"/>
    <d v="2004-07-14T00:00:00"/>
    <d v="2005-05-24T00:00:00"/>
    <d v="2006-03-04T00:00:00"/>
    <m/>
    <m/>
    <m/>
    <m/>
    <s v="Deficiencies observed not covered by warranty"/>
    <s v="None"/>
    <m/>
    <m/>
    <m/>
    <m/>
    <m/>
    <m/>
    <m/>
    <m/>
    <m/>
    <m/>
    <m/>
    <m/>
    <m/>
    <m/>
    <m/>
    <d v="2006-01-30T00:00:00"/>
    <s v="Expired"/>
  </r>
  <r>
    <x v="0"/>
    <n v="854"/>
    <n v="22754"/>
    <n v="340"/>
    <x v="1"/>
    <s v="2002-0340"/>
    <n v="2"/>
    <s v="LUC IR-475 008.97"/>
    <s v="FINE GRADED POLYMER ASPHALT CONCRETE, TYPE B"/>
    <d v="2003-11-21T00:00:00"/>
    <n v="3"/>
    <d v="2004-07-14T00:00:00"/>
    <d v="2005-04-11T00:00:00"/>
    <d v="2006-03-04T00:00:00"/>
    <m/>
    <m/>
    <m/>
    <m/>
    <s v="Surface deteriorations not covered by warranty"/>
    <s v="None"/>
    <m/>
    <m/>
    <m/>
    <m/>
    <m/>
    <m/>
    <m/>
    <m/>
    <m/>
    <m/>
    <m/>
    <m/>
    <m/>
    <m/>
    <m/>
    <d v="2006-11-21T00:00:00"/>
    <s v="Expired"/>
  </r>
  <r>
    <x v="10"/>
    <n v="882"/>
    <n v="22755"/>
    <n v="224"/>
    <x v="1"/>
    <s v="2002-0224"/>
    <n v="2"/>
    <s v="SEN-SR18-023.56 "/>
    <s v="SINGLE CHIP SEAL WITH WARRANTY - "/>
    <d v="2003-01-30T00:00:00"/>
    <n v="3"/>
    <d v="2005-05-26T00:00:00"/>
    <d v="2006-03-04T00:00:00"/>
    <m/>
    <m/>
    <m/>
    <m/>
    <m/>
    <m/>
    <m/>
    <m/>
    <m/>
    <m/>
    <m/>
    <m/>
    <m/>
    <m/>
    <m/>
    <m/>
    <m/>
    <m/>
    <m/>
    <m/>
    <m/>
    <m/>
    <d v="2006-01-30T00:00:00"/>
    <s v="Expired"/>
  </r>
  <r>
    <x v="4"/>
    <n v="885"/>
    <n v="22784"/>
    <n v="428"/>
    <x v="10"/>
    <s v="2008-0428"/>
    <n v="11"/>
    <s v="TUS-US36-018.00 "/>
    <s v="SURFACE PREPARATION OF EXISTING STRUCTURAL STEEL,           WITH WARRANTY                                               "/>
    <s v="Non performed"/>
    <n v="5"/>
    <m/>
    <m/>
    <m/>
    <m/>
    <m/>
    <m/>
    <m/>
    <m/>
    <m/>
    <m/>
    <m/>
    <m/>
    <m/>
    <m/>
    <m/>
    <m/>
    <m/>
    <m/>
    <m/>
    <m/>
    <m/>
    <m/>
    <m/>
    <m/>
    <s v=""/>
    <s v="Expired"/>
  </r>
  <r>
    <x v="4"/>
    <n v="885"/>
    <n v="22784"/>
    <n v="428"/>
    <x v="10"/>
    <s v="2008-0428"/>
    <n v="11"/>
    <s v="TUS-US36-018.00 "/>
    <s v="FIELD PAINTING OF EXISTING STRUCTURAL  STEEL, PRIME COAT,   WITH WARRANTY                                               "/>
    <s v="Non performed"/>
    <n v="5"/>
    <m/>
    <m/>
    <m/>
    <m/>
    <m/>
    <m/>
    <m/>
    <m/>
    <m/>
    <m/>
    <m/>
    <m/>
    <m/>
    <m/>
    <m/>
    <m/>
    <m/>
    <m/>
    <m/>
    <m/>
    <m/>
    <m/>
    <m/>
    <m/>
    <s v=""/>
    <s v="Expired"/>
  </r>
  <r>
    <x v="4"/>
    <n v="885"/>
    <n v="22784"/>
    <n v="428"/>
    <x v="10"/>
    <s v="2008-0428"/>
    <n v="11"/>
    <s v="TUS-US36-018.00 "/>
    <s v="FIELD PAINTING STRUCTURAL STEEL, INTERMEDIATE COAT, WITH    WARRANTY                                                    "/>
    <s v="Non performed"/>
    <n v="5"/>
    <m/>
    <m/>
    <m/>
    <m/>
    <m/>
    <m/>
    <m/>
    <m/>
    <m/>
    <m/>
    <m/>
    <m/>
    <m/>
    <m/>
    <m/>
    <m/>
    <m/>
    <m/>
    <m/>
    <m/>
    <m/>
    <m/>
    <m/>
    <m/>
    <s v=""/>
    <s v="Expired"/>
  </r>
  <r>
    <x v="4"/>
    <n v="885"/>
    <n v="22784"/>
    <n v="428"/>
    <x v="10"/>
    <s v="2008-0428"/>
    <n v="11"/>
    <s v="TUS-US36-018.00 "/>
    <s v="FIELD PAINTING STRUCTURAL STEEL, FINISH COAT, WITH WARRANTY                                                             "/>
    <s v="Status?"/>
    <n v="5"/>
    <m/>
    <m/>
    <m/>
    <m/>
    <m/>
    <m/>
    <m/>
    <m/>
    <m/>
    <m/>
    <m/>
    <m/>
    <m/>
    <m/>
    <m/>
    <m/>
    <m/>
    <m/>
    <m/>
    <m/>
    <m/>
    <m/>
    <m/>
    <m/>
    <s v=""/>
    <s v="TBD"/>
  </r>
  <r>
    <x v="4"/>
    <n v="885"/>
    <n v="22784"/>
    <n v="428"/>
    <x v="10"/>
    <s v="2008-0428"/>
    <n v="11"/>
    <s v="TUS-US36-018.00 "/>
    <s v="GRINDING FINS, TEARS, SLIVERS ON EXISTING STRUCTURAL STEEL                                                              "/>
    <s v="Non performed"/>
    <n v="5"/>
    <m/>
    <m/>
    <m/>
    <m/>
    <m/>
    <m/>
    <m/>
    <m/>
    <m/>
    <m/>
    <m/>
    <m/>
    <m/>
    <m/>
    <m/>
    <m/>
    <m/>
    <m/>
    <m/>
    <m/>
    <m/>
    <m/>
    <m/>
    <m/>
    <s v=""/>
    <s v="Expired"/>
  </r>
  <r>
    <x v="4"/>
    <n v="885"/>
    <n v="22784"/>
    <n v="428"/>
    <x v="10"/>
    <s v="2008-0428"/>
    <n v="11"/>
    <s v="TUS-US36-018.00 "/>
    <s v="FINAL INSPECTION REPAIR                                                                                                 "/>
    <s v="Non performed"/>
    <n v="5"/>
    <m/>
    <m/>
    <m/>
    <m/>
    <m/>
    <m/>
    <m/>
    <m/>
    <m/>
    <m/>
    <m/>
    <m/>
    <m/>
    <m/>
    <m/>
    <m/>
    <m/>
    <m/>
    <m/>
    <m/>
    <m/>
    <m/>
    <m/>
    <m/>
    <s v=""/>
    <s v="Expired"/>
  </r>
  <r>
    <x v="10"/>
    <n v="882"/>
    <n v="22787"/>
    <n v="220"/>
    <x v="5"/>
    <s v="2001-0220"/>
    <n v="2"/>
    <s v="SEN-SR19-006.07 "/>
    <s v="SINGLE CHIP SEAL WITH WARRANTY - "/>
    <d v="2001-10-15T00:00:00"/>
    <n v="3"/>
    <d v="2002-04-12T00:00:00"/>
    <s v="Review Waived"/>
    <d v="2004-04-10T00:00:00"/>
    <m/>
    <m/>
    <m/>
    <m/>
    <m/>
    <m/>
    <m/>
    <m/>
    <m/>
    <m/>
    <m/>
    <m/>
    <m/>
    <m/>
    <m/>
    <m/>
    <m/>
    <m/>
    <m/>
    <m/>
    <m/>
    <d v="2004-10-15T00:00:00"/>
    <s v="Expired"/>
  </r>
  <r>
    <x v="3"/>
    <n v="884"/>
    <n v="22935"/>
    <n v="465"/>
    <x v="0"/>
    <s v="2005-0465"/>
    <n v="7"/>
    <s v="MOT-IR70-017.04 "/>
    <s v="14&quot; PORTLAND CEMENT CONCRETE PAVEMENT (7 YEAR WARRANTY)                                                                 "/>
    <s v="Status?"/>
    <n v="7"/>
    <m/>
    <m/>
    <m/>
    <m/>
    <m/>
    <m/>
    <m/>
    <m/>
    <m/>
    <m/>
    <m/>
    <m/>
    <m/>
    <m/>
    <m/>
    <m/>
    <m/>
    <m/>
    <m/>
    <m/>
    <m/>
    <m/>
    <m/>
    <m/>
    <s v=""/>
    <s v="TBD"/>
  </r>
  <r>
    <x v="1"/>
    <n v="892"/>
    <n v="22935"/>
    <n v="465"/>
    <x v="0"/>
    <s v="2005-0465"/>
    <n v="7"/>
    <s v="MOT-IR70-017.04 "/>
    <s v="QC/QA CONCRETE, CLASS QSC2, SUPERSTRUCTURE (DECK) WITH      WARRANTY                                                    "/>
    <s v="Assumed Expired"/>
    <n v="2"/>
    <m/>
    <m/>
    <m/>
    <m/>
    <m/>
    <m/>
    <m/>
    <m/>
    <m/>
    <m/>
    <m/>
    <m/>
    <m/>
    <m/>
    <m/>
    <m/>
    <m/>
    <m/>
    <m/>
    <m/>
    <m/>
    <m/>
    <m/>
    <m/>
    <s v=""/>
    <s v="Expired"/>
  </r>
  <r>
    <x v="1"/>
    <n v="892"/>
    <n v="22935"/>
    <n v="465"/>
    <x v="0"/>
    <s v="2005-0465"/>
    <n v="7"/>
    <s v="MOT-IR70-017.04 "/>
    <s v="QC/QA CONCRETE, CLASS QSC2, SUPERSTRUCTURE (DECK) WITH      WARRANTY, AS PER PLAN                                       "/>
    <s v="Assumed Expired"/>
    <n v="2"/>
    <m/>
    <m/>
    <m/>
    <m/>
    <m/>
    <m/>
    <m/>
    <m/>
    <m/>
    <m/>
    <m/>
    <m/>
    <m/>
    <m/>
    <m/>
    <m/>
    <m/>
    <m/>
    <m/>
    <m/>
    <m/>
    <m/>
    <m/>
    <m/>
    <s v=""/>
    <s v="Expired"/>
  </r>
  <r>
    <x v="0"/>
    <n v="1059"/>
    <n v="22985"/>
    <n v="247"/>
    <x v="10"/>
    <s v="2008-0247"/>
    <n v="9"/>
    <s v="LAW-US52-5.00"/>
    <s v="ASPHALT CONCRETE SURFACE COURSE, 12.5MM, TYPE A (446) WITH SUPPLEMENT 1059 WARRANTY "/>
    <d v="2009-11-24T00:00:00"/>
    <n v="3"/>
    <m/>
    <d v="2011-04-07T00:00:00"/>
    <m/>
    <m/>
    <m/>
    <m/>
    <m/>
    <s v="Ravelling"/>
    <s v="None at time of 1st inspection"/>
    <m/>
    <m/>
    <m/>
    <m/>
    <m/>
    <m/>
    <m/>
    <m/>
    <m/>
    <m/>
    <m/>
    <m/>
    <m/>
    <m/>
    <s v="INSPECTION (4/7/2011): Repairs were made by core drilling and replacement with asphalt concrete.  Ravelling is occuring.  DRT recommends the contractor inspects for possible additional repairs.  Will decide next spring if remedial action is necessary."/>
    <d v="2012-11-24T00:00:00"/>
    <s v="Under Warranty"/>
  </r>
  <r>
    <x v="0"/>
    <n v="1059"/>
    <n v="23005"/>
    <n v="150"/>
    <x v="0"/>
    <s v="2005-0150"/>
    <n v="9"/>
    <s v="ROS-23-16.34"/>
    <s v="ASPHALT CONCRETE SURFACE COURSE, 12.5MM, TYPE A (446) WITH SUPPLEMENT 1059 WARRANTY - "/>
    <d v="2006-01-04T00:00:00"/>
    <n v="3"/>
    <s v="Review Waived"/>
    <d v="2007-04-27T00:00:00"/>
    <m/>
    <m/>
    <m/>
    <m/>
    <d v="2009-02-05T00:00:00"/>
    <s v="Reflective cracking"/>
    <s v="None"/>
    <m/>
    <m/>
    <m/>
    <m/>
    <m/>
    <m/>
    <m/>
    <m/>
    <m/>
    <m/>
    <m/>
    <m/>
    <m/>
    <m/>
    <s v="Reflective cracking is noticed.  The DRT's opinion is that the reflective cracking is a result of the underlying conditions and not the asphalt concrete overlay.  It is the recommendation of the DRT that this pavement be released from the warranty. "/>
    <d v="2009-01-04T00:00:00"/>
    <s v="Expired"/>
  </r>
  <r>
    <x v="0"/>
    <n v="880"/>
    <n v="23057"/>
    <n v="46"/>
    <x v="3"/>
    <s v="2003-0046"/>
    <n v="5"/>
    <s v="FAI-US33-019.79 "/>
    <s v="ASPHALT CONCRETE (7 YEAR WARRANTY) - "/>
    <d v="2005-10-26T00:00:00"/>
    <n v="7"/>
    <d v="2006-01-04T00:00:00"/>
    <d v="2007-04-19T00:00:00"/>
    <d v="2008-04-24T00:00:00"/>
    <d v="2009-04-23T00:00:00"/>
    <m/>
    <d v="2011-04-13T00:00:00"/>
    <m/>
    <s v="None"/>
    <m/>
    <m/>
    <m/>
    <m/>
    <m/>
    <m/>
    <m/>
    <m/>
    <m/>
    <m/>
    <m/>
    <m/>
    <m/>
    <m/>
    <m/>
    <s v="4/13/11: Cracking from 20.00-20.30"/>
    <d v="2012-10-26T00:00:00"/>
    <s v="Under Warranty"/>
  </r>
  <r>
    <x v="1"/>
    <n v="894"/>
    <n v="23057"/>
    <n v="46"/>
    <x v="3"/>
    <s v="2003-0046"/>
    <n v="5"/>
    <s v="FAI-US33-019.79 "/>
    <s v="HIGH PERFORMANCE CONCRETE, FOR BRIDGE DECK WITH WARRANTY, AS PER PLAN - "/>
    <d v="2005-10-26T00:00:00"/>
    <n v="7"/>
    <d v="2006-01-04T00:00:00"/>
    <d v="2007-04-19T00:00:00"/>
    <m/>
    <m/>
    <m/>
    <m/>
    <m/>
    <s v="Slight scaling on FAI-33-2092R"/>
    <m/>
    <s v="FAI-33-2092R"/>
    <s v="FAI-33-2092L"/>
    <s v="FAI-33-2065R"/>
    <s v="FAI-33-2065L"/>
    <m/>
    <m/>
    <m/>
    <m/>
    <m/>
    <m/>
    <m/>
    <m/>
    <m/>
    <m/>
    <m/>
    <d v="2012-10-26T00:00:00"/>
    <s v="Under Warranty"/>
  </r>
  <r>
    <x v="1"/>
    <n v="894"/>
    <n v="23109"/>
    <n v="449"/>
    <x v="12"/>
    <s v="2007-0449"/>
    <n v="3"/>
    <s v="HUR-US250-018.39 "/>
    <s v="HIGH PERFORMANCE CONCRETE, FOR BRIDGE DECK WITH WARRANTY                                                                "/>
    <s v="Assumed Expired"/>
    <n v="2"/>
    <m/>
    <m/>
    <m/>
    <m/>
    <m/>
    <m/>
    <m/>
    <m/>
    <m/>
    <m/>
    <m/>
    <m/>
    <m/>
    <m/>
    <m/>
    <m/>
    <m/>
    <m/>
    <m/>
    <m/>
    <m/>
    <m/>
    <m/>
    <m/>
    <s v=""/>
    <s v="Expired"/>
  </r>
  <r>
    <x v="0"/>
    <n v="880"/>
    <n v="23129"/>
    <n v="80"/>
    <x v="3"/>
    <s v="2003-0080"/>
    <n v="12"/>
    <s v="LAK-IR90-006.71 "/>
    <s v="ASPHALT CONCRETE (7 YEAR WARRANTY) - , 17&quot;"/>
    <s v="Assumed Expired"/>
    <n v="7"/>
    <m/>
    <m/>
    <m/>
    <m/>
    <m/>
    <m/>
    <m/>
    <m/>
    <m/>
    <m/>
    <m/>
    <m/>
    <m/>
    <m/>
    <m/>
    <m/>
    <m/>
    <m/>
    <m/>
    <m/>
    <m/>
    <m/>
    <m/>
    <m/>
    <s v=""/>
    <s v="Expired"/>
  </r>
  <r>
    <x v="2"/>
    <n v="690"/>
    <n v="23261"/>
    <n v="185"/>
    <x v="10"/>
    <s v="2008-0185"/>
    <n v="4"/>
    <s v="SUM-SR82-004.14 "/>
    <s v="SPECIAL - MISC.:                                                                                                        "/>
    <s v="Assumed Expired"/>
    <n v="2"/>
    <m/>
    <m/>
    <m/>
    <m/>
    <m/>
    <m/>
    <m/>
    <m/>
    <m/>
    <m/>
    <m/>
    <m/>
    <m/>
    <m/>
    <m/>
    <m/>
    <m/>
    <m/>
    <m/>
    <m/>
    <m/>
    <m/>
    <m/>
    <m/>
    <s v=""/>
    <s v="Expired"/>
  </r>
  <r>
    <x v="0"/>
    <n v="880"/>
    <n v="23312"/>
    <n v="167"/>
    <x v="12"/>
    <s v="2007-0167"/>
    <n v="2"/>
    <s v="WOO-20-11.37"/>
    <s v="ASPHALT CONCRETE (5 YEAR WARRANTY) - "/>
    <d v="2009-12-21T00:00:00"/>
    <n v="5"/>
    <m/>
    <d v="2011-04-27T00:00:00"/>
    <m/>
    <m/>
    <m/>
    <m/>
    <m/>
    <s v="Longitudinal Joint Openings"/>
    <s v="Routing and Sealing"/>
    <m/>
    <m/>
    <m/>
    <m/>
    <m/>
    <m/>
    <m/>
    <m/>
    <m/>
    <m/>
    <m/>
    <m/>
    <m/>
    <m/>
    <s v="(4/27/2011): Remedial action to be performed by 9/30/2011, with sealing by 11/15/2011.  Coordination between contractor and district required.  Submit action plan to district prior to work."/>
    <d v="2014-12-21T00:00:00"/>
    <s v="Under Warranty"/>
  </r>
  <r>
    <x v="0"/>
    <n v="1059"/>
    <n v="23405"/>
    <n v="511"/>
    <x v="9"/>
    <s v="2004-0511"/>
    <n v="9"/>
    <s v="ROS-23-1.56 &amp; ROS-35-22.65"/>
    <s v="ASPHALT CONCRETE SURFACE COURSE, 12.5MM, TYPE A (446) WITH SUPPLEMENT 1059 WARRANTY - "/>
    <d v="2006-01-04T00:00:00"/>
    <n v="3"/>
    <s v="Review Waived"/>
    <d v="2007-04-27T00:00:00"/>
    <m/>
    <m/>
    <m/>
    <m/>
    <d v="2009-02-05T00:00:00"/>
    <s v="minor rutting/cracking"/>
    <s v="None"/>
    <m/>
    <m/>
    <m/>
    <m/>
    <m/>
    <m/>
    <m/>
    <m/>
    <m/>
    <m/>
    <m/>
    <m/>
    <m/>
    <m/>
    <s v="Reflective cracking is noticed.  The DRT's opinion is that the reflective cracking is a result of the underlying conditions and not the asphalt concrete overlay.  It is the recommendation of the DRT that this pavement be released from the warranty. "/>
    <d v="2009-01-04T00:00:00"/>
    <s v="Expired"/>
  </r>
  <r>
    <x v="0"/>
    <n v="880"/>
    <n v="23482"/>
    <n v="350"/>
    <x v="9"/>
    <s v="2004-0350"/>
    <n v="4"/>
    <s v="STA IR 77  17.93"/>
    <s v="ASPHALT CONCRETE (7 YEAR WARRANTY) - "/>
    <d v="2007-09-06T00:00:00"/>
    <n v="7"/>
    <m/>
    <m/>
    <m/>
    <m/>
    <d v="2012-04-03T00:00:00"/>
    <m/>
    <m/>
    <s v="Cracking"/>
    <m/>
    <m/>
    <m/>
    <m/>
    <m/>
    <m/>
    <m/>
    <m/>
    <m/>
    <m/>
    <m/>
    <m/>
    <m/>
    <m/>
    <m/>
    <s v="Ref 168:_x000a_Distresses noted (cracking)- corrective actions requested 4/4/12."/>
    <d v="2014-09-06T00:00:00"/>
    <s v="Under Warranty"/>
  </r>
  <r>
    <x v="3"/>
    <n v="884"/>
    <n v="23565"/>
    <n v="173"/>
    <x v="0"/>
    <s v="2005-0173"/>
    <n v="10"/>
    <s v="WAS-US50-4.40"/>
    <s v="10&quot; PORTLAND CEMENT CONCRETE PAVEMENT (7 YEAR WARRANTY)"/>
    <d v="2006-11-20T00:00:00"/>
    <n v="7"/>
    <m/>
    <m/>
    <d v="2009-05-11T00:00:00"/>
    <m/>
    <m/>
    <m/>
    <m/>
    <m/>
    <s v="None"/>
    <m/>
    <m/>
    <m/>
    <m/>
    <m/>
    <m/>
    <m/>
    <m/>
    <m/>
    <m/>
    <m/>
    <m/>
    <m/>
    <m/>
    <s v="The annual review of the bridge decks for the Corridor D interchange did not find any locations for remedial action."/>
    <d v="2013-11-20T00:00:00"/>
    <s v="Under Warranty"/>
  </r>
  <r>
    <x v="1"/>
    <n v="894"/>
    <n v="23565"/>
    <n v="173"/>
    <x v="0"/>
    <s v="2005-0173"/>
    <n v="10"/>
    <s v="WAS-US50-4.40"/>
    <s v="HIGH PERFORMANCE CONCRETE, FOR BRIDGE DECK WITH WARRANTY - "/>
    <s v="status?"/>
    <n v="3"/>
    <m/>
    <m/>
    <m/>
    <m/>
    <m/>
    <m/>
    <m/>
    <m/>
    <m/>
    <m/>
    <m/>
    <m/>
    <m/>
    <m/>
    <m/>
    <m/>
    <m/>
    <m/>
    <m/>
    <m/>
    <m/>
    <m/>
    <m/>
    <m/>
    <s v=""/>
    <s v="TBD"/>
  </r>
  <r>
    <x v="1"/>
    <n v="894"/>
    <n v="23675"/>
    <n v="302"/>
    <x v="9"/>
    <s v="2004-0302"/>
    <n v="4"/>
    <s v="MAH 680  9.92"/>
    <s v="HIGH PERFORMANCE CONCRETE, FOR BRIDGE DECK WITH WARRANTY, AS PER PLAN - "/>
    <d v="2005-12-03T00:00:00"/>
    <n v="7"/>
    <d v="2006-08-02T00:00:00"/>
    <d v="2007-04-24T00:00:00"/>
    <m/>
    <m/>
    <m/>
    <m/>
    <m/>
    <m/>
    <m/>
    <s v="SFN 5007615    MAH  680  9.92         Under Thalia Ave"/>
    <m/>
    <m/>
    <m/>
    <m/>
    <m/>
    <m/>
    <m/>
    <m/>
    <m/>
    <m/>
    <m/>
    <m/>
    <m/>
    <s v="Refs 196, 222"/>
    <d v="2012-12-03T00:00:00"/>
    <s v="Under Warranty"/>
  </r>
  <r>
    <x v="0"/>
    <n v="1059"/>
    <n v="23728"/>
    <n v="476"/>
    <x v="3"/>
    <s v="2003-0476"/>
    <n v="2"/>
    <s v="SAN-USR6/20-14.61/14.59/18.68"/>
    <s v="ASPHALT CONCRETE SURFACE COURSE 12.5MM TYPE A 446 WITH SUPPLEMENT 1059 WARRANTY"/>
    <d v="2005-09-12T00:00:00"/>
    <n v="3"/>
    <d v="2006-03-04T00:00:00"/>
    <d v="2007-04-18T00:00:00"/>
    <m/>
    <m/>
    <m/>
    <m/>
    <m/>
    <m/>
    <m/>
    <m/>
    <m/>
    <m/>
    <m/>
    <m/>
    <m/>
    <m/>
    <m/>
    <m/>
    <m/>
    <m/>
    <m/>
    <m/>
    <m/>
    <s v="Some potholing / cracking"/>
    <d v="2008-09-12T00:00:00"/>
    <s v="Expired"/>
  </r>
  <r>
    <x v="0"/>
    <n v="1059"/>
    <n v="23728"/>
    <n v="476"/>
    <x v="3"/>
    <s v="2003-0476"/>
    <n v="2"/>
    <s v="SAN-USR6/20-14.61/14.59/18.68"/>
    <s v="STONE MASTIC ASPHALT CONCRETE SURFACE COURSE(PG76-22) WITH SUPPLEMENT 1059 WARRANTY"/>
    <d v="2005-09-12T00:00:00"/>
    <n v="3"/>
    <d v="2006-03-04T00:00:00"/>
    <d v="2007-04-18T00:00:00"/>
    <m/>
    <m/>
    <m/>
    <m/>
    <d v="2008-09-12T00:00:00"/>
    <m/>
    <m/>
    <m/>
    <m/>
    <m/>
    <m/>
    <m/>
    <m/>
    <m/>
    <m/>
    <m/>
    <m/>
    <m/>
    <m/>
    <m/>
    <m/>
    <s v="Warranty released."/>
    <d v="2008-09-12T00:00:00"/>
    <s v="Expired"/>
  </r>
  <r>
    <x v="1"/>
    <n v="894"/>
    <n v="23752"/>
    <n v="89"/>
    <x v="12"/>
    <s v="2007-0089"/>
    <n v="4"/>
    <s v="MAH  US 62  00.10"/>
    <s v="HIGH PERFORMANCE CONCRETE, FOR BRIDGE DECK WITH WARRANTY, AS PER PLAN - "/>
    <d v="2007-10-06T00:00:00"/>
    <n v="2"/>
    <m/>
    <m/>
    <m/>
    <m/>
    <m/>
    <m/>
    <m/>
    <m/>
    <m/>
    <s v="SFN 5008514    MAH US 62  0.10RT"/>
    <s v="SFN 5008522    MAH US 62  0.10LT"/>
    <m/>
    <m/>
    <m/>
    <m/>
    <m/>
    <m/>
    <m/>
    <m/>
    <m/>
    <m/>
    <m/>
    <m/>
    <s v="Completion Date 10/15/2010   Ref 175"/>
    <d v="2009-10-06T00:00:00"/>
    <s v="Expired"/>
  </r>
  <r>
    <x v="0"/>
    <n v="1059"/>
    <n v="23805"/>
    <n v="517"/>
    <x v="9"/>
    <s v="2004-0517"/>
    <n v="3"/>
    <s v="ERI-SR2-030.46 "/>
    <s v="ASPHALT CONCRETE SURFACE COURSE, 12.5MM, TYPE A (446) WITH  SUPPLEMENT 1059 WARRANTY                                    "/>
    <s v="Assumed Expired"/>
    <n v="3"/>
    <m/>
    <m/>
    <m/>
    <m/>
    <m/>
    <m/>
    <m/>
    <m/>
    <m/>
    <m/>
    <m/>
    <m/>
    <m/>
    <m/>
    <m/>
    <m/>
    <m/>
    <m/>
    <m/>
    <m/>
    <m/>
    <m/>
    <m/>
    <m/>
    <s v=""/>
    <s v="Expired"/>
  </r>
  <r>
    <x v="0"/>
    <n v="1059"/>
    <n v="23824"/>
    <n v="305"/>
    <x v="10"/>
    <s v="2008-0305"/>
    <n v="7"/>
    <s v="MOT-SR4-021.02 "/>
    <s v="ASPHALT CONCRETE SURFACE COURSE, 12.5MM, TYPE A (446) WITH  SUPPLEMENT 1059 WARRANTY, AS PER PLAN                       "/>
    <s v="Assumed Expired"/>
    <n v="3"/>
    <m/>
    <m/>
    <m/>
    <m/>
    <m/>
    <m/>
    <m/>
    <m/>
    <m/>
    <m/>
    <m/>
    <m/>
    <m/>
    <m/>
    <m/>
    <m/>
    <m/>
    <m/>
    <m/>
    <m/>
    <m/>
    <m/>
    <m/>
    <m/>
    <s v=""/>
    <s v="Expired"/>
  </r>
  <r>
    <x v="0"/>
    <n v="1059"/>
    <n v="23827"/>
    <n v="57"/>
    <x v="10"/>
    <s v="2008-0057"/>
    <n v="7"/>
    <s v="AUG-US33-013.10 "/>
    <s v="ASPHALT CONCRETE SURFACE COURSE, 12.5MM, TYPE A (446) WITH  SUPPLEMENT 1059 WARRANTY, AS PER PLAN                       "/>
    <s v="Assumed Expired"/>
    <n v="3"/>
    <m/>
    <m/>
    <m/>
    <m/>
    <m/>
    <m/>
    <m/>
    <m/>
    <m/>
    <m/>
    <m/>
    <m/>
    <m/>
    <m/>
    <m/>
    <m/>
    <m/>
    <m/>
    <m/>
    <m/>
    <m/>
    <m/>
    <m/>
    <m/>
    <s v=""/>
    <s v="Expired"/>
  </r>
  <r>
    <x v="1"/>
    <n v="893"/>
    <n v="23839"/>
    <n v="32"/>
    <x v="1"/>
    <s v="2002-0032"/>
    <n v="8"/>
    <s v="HAM-IR275-028.28 "/>
    <s v="CLASS S CONCRETE, FOR BRIDGE DECK WITH WARRANTY - "/>
    <s v="Status?"/>
    <n v="7"/>
    <m/>
    <m/>
    <m/>
    <m/>
    <m/>
    <m/>
    <m/>
    <m/>
    <s v="No C85 issued to date"/>
    <m/>
    <m/>
    <m/>
    <m/>
    <m/>
    <m/>
    <m/>
    <m/>
    <m/>
    <m/>
    <m/>
    <m/>
    <m/>
    <m/>
    <m/>
    <s v=""/>
    <s v="TBD"/>
  </r>
  <r>
    <x v="1"/>
    <n v="893"/>
    <n v="23839"/>
    <n v="32"/>
    <x v="1"/>
    <s v="2002-0032"/>
    <n v="8"/>
    <s v="HAM-IR275-028.28"/>
    <s v="CLASS S CONCRETE, FOR BRIDGE DECK WITH WARRANTY - &quot;"/>
    <d v="2005-12-01T00:00:00"/>
    <n v="7"/>
    <m/>
    <d v="2007-04-03T00:00:00"/>
    <m/>
    <m/>
    <m/>
    <m/>
    <m/>
    <m/>
    <s v="Partial Final C-85"/>
    <s v="SFN 3138062"/>
    <s v="SFN 3113027"/>
    <s v="SFN 3112993"/>
    <s v="SFN 3112969"/>
    <s v="SFN 3113051"/>
    <s v="SFN 3113116"/>
    <s v="SFN 3113086"/>
    <s v="SFN 3113140"/>
    <s v="SFN 3113175"/>
    <s v="SFN 3113205"/>
    <s v="SFN 3113264"/>
    <s v="SFN 3113299"/>
    <s v="SFN 3113329"/>
    <s v="SFN 3113353"/>
    <m/>
    <d v="2012-12-01T00:00:00"/>
    <s v="Under Warranty"/>
  </r>
  <r>
    <x v="2"/>
    <n v="1059"/>
    <n v="23882"/>
    <n v="488"/>
    <x v="1"/>
    <s v="2002-0488"/>
    <n v="6"/>
    <s v="FRA-IR70-011.21 "/>
    <s v="ASPHALT CONCRETE SURFACE COURSE, 12.5MM, TYPE A (446) WITHSUPPLEMENT 1059 WARRANTY - "/>
    <d v="2003-08-27T00:00:00"/>
    <n v="3"/>
    <d v="2004-04-24T00:00:00"/>
    <d v="2005-06-18T00:00:00"/>
    <s v="4/29 &amp; 4/30 2006"/>
    <m/>
    <m/>
    <m/>
    <d v="2006-06-07T00:00:00"/>
    <m/>
    <m/>
    <m/>
    <m/>
    <m/>
    <m/>
    <m/>
    <m/>
    <m/>
    <m/>
    <m/>
    <m/>
    <m/>
    <m/>
    <m/>
    <m/>
    <s v="Review by DRT on 6/18/05. Deficencies found (cracking at joints, structure joints. Letter sent to contractor 0n 6/21/05. In process of setting up meeting to discuss repairs.   review scheduled for 4/29 and 4/30 2006 Review 2006- a few potholes fall under "/>
    <d v="2006-08-27T00:00:00"/>
    <s v="Expired"/>
  </r>
  <r>
    <x v="1"/>
    <n v="894"/>
    <n v="23956"/>
    <n v="584"/>
    <x v="9"/>
    <s v="2004-0584"/>
    <n v="2"/>
    <s v="OTT-2-28.39"/>
    <s v="HIGH PERFORMANCE CONCRETE, FOR BRIDGE DECK WITH WARRANTY - "/>
    <d v="2007-06-30T00:00:00"/>
    <n v="7"/>
    <d v="2008-04-23T00:00:00"/>
    <d v="2008-05-07T00:00:00"/>
    <m/>
    <m/>
    <m/>
    <m/>
    <m/>
    <s v="Cracking"/>
    <s v="See file"/>
    <s v="6200788          OTT-2-28.39"/>
    <m/>
    <m/>
    <m/>
    <m/>
    <m/>
    <m/>
    <m/>
    <m/>
    <m/>
    <m/>
    <m/>
    <m/>
    <m/>
    <s v="Inspection looked for map or alligator cracking.  Contractor notified of action to take."/>
    <d v="2014-06-30T00:00:00"/>
    <s v="Under Warranty"/>
  </r>
  <r>
    <x v="1"/>
    <n v="892"/>
    <n v="23976"/>
    <n v="524"/>
    <x v="0"/>
    <s v="2005-0524"/>
    <n v="8"/>
    <s v="GRE-IR 71-02.49"/>
    <s v="QC/QA CONCRETE FOR NEW BRIDGE DECKS WITH WARRANTY"/>
    <d v="2006-10-31T00:00:00"/>
    <n v="2"/>
    <d v="2008-04-21T00:00:00"/>
    <m/>
    <m/>
    <m/>
    <m/>
    <m/>
    <m/>
    <s v="Cracking, spalling, deck scaling"/>
    <s v="Remedial actions"/>
    <s v="SFN 2901749"/>
    <s v="SFN 2901773"/>
    <m/>
    <m/>
    <m/>
    <m/>
    <m/>
    <m/>
    <m/>
    <m/>
    <m/>
    <m/>
    <m/>
    <m/>
    <s v="Distresses encountered, contractor notified to submit plan for remedial action."/>
    <d v="2008-10-31T00:00:00"/>
    <s v="Expired"/>
  </r>
  <r>
    <x v="1"/>
    <n v="892"/>
    <n v="23995"/>
    <n v="1040"/>
    <x v="13"/>
    <s v="2010-1040"/>
    <n v="2"/>
    <s v="LUC-CR505-000.28 "/>
    <s v="QC/QA CONCRETE, CLASS QSC2, SUPERSTRUCTURE (DECK) WITH      WARRANTY, AS PER PLAN                                       "/>
    <s v="Status?"/>
    <n v="2"/>
    <m/>
    <m/>
    <m/>
    <m/>
    <m/>
    <m/>
    <m/>
    <m/>
    <m/>
    <m/>
    <m/>
    <m/>
    <m/>
    <m/>
    <m/>
    <m/>
    <m/>
    <m/>
    <m/>
    <m/>
    <m/>
    <m/>
    <m/>
    <m/>
    <s v=""/>
    <s v="TBD"/>
  </r>
  <r>
    <x v="1"/>
    <n v="892"/>
    <n v="23995"/>
    <n v="1040"/>
    <x v="13"/>
    <s v="2010-1040"/>
    <n v="2"/>
    <s v="LUC-C.R.505-0.28 (WHEELING STREET)"/>
    <s v="QC/QA CONCRETE, CLASS QSC2, SUPERSTRUCTURE (DECK) WITH"/>
    <s v="Status?"/>
    <n v="2"/>
    <m/>
    <m/>
    <m/>
    <m/>
    <m/>
    <m/>
    <m/>
    <m/>
    <m/>
    <m/>
    <m/>
    <m/>
    <m/>
    <m/>
    <m/>
    <m/>
    <m/>
    <m/>
    <m/>
    <m/>
    <m/>
    <m/>
    <m/>
    <m/>
    <s v=""/>
    <s v="TBD"/>
  </r>
  <r>
    <x v="0"/>
    <n v="881"/>
    <n v="24117"/>
    <n v="453"/>
    <x v="3"/>
    <s v="2003-0453"/>
    <n v="2"/>
    <s v="D02-PS-FY2004(B)"/>
    <s v="MICROSURFACING WITH WARRANTY"/>
    <d v="2004-11-15T00:00:00"/>
    <n v="3"/>
    <d v="2005-05-19T00:00:00"/>
    <d v="2006-03-04T00:00:00"/>
    <d v="2007-04-02T00:00:00"/>
    <m/>
    <m/>
    <m/>
    <d v="2007-11-14T00:00:00"/>
    <s v="Delaminations"/>
    <m/>
    <m/>
    <m/>
    <m/>
    <m/>
    <m/>
    <m/>
    <m/>
    <m/>
    <m/>
    <m/>
    <m/>
    <m/>
    <m/>
    <m/>
    <s v="Warranty released."/>
    <d v="2007-11-15T00:00:00"/>
    <s v="Expired"/>
  </r>
  <r>
    <x v="10"/>
    <n v="882"/>
    <n v="24118"/>
    <n v="61"/>
    <x v="3"/>
    <s v="2003-0061"/>
    <n v="2"/>
    <s v="D02-SR0-000.00 "/>
    <s v="SINGLE CHIP SEAL WITH WARRANTY - "/>
    <d v="2003-07-31T00:00:00"/>
    <n v="3"/>
    <d v="2005-05-26T00:00:00"/>
    <d v="2006-03-04T00:00:00"/>
    <m/>
    <m/>
    <m/>
    <m/>
    <m/>
    <m/>
    <m/>
    <m/>
    <m/>
    <m/>
    <m/>
    <m/>
    <m/>
    <m/>
    <m/>
    <m/>
    <m/>
    <m/>
    <m/>
    <m/>
    <m/>
    <m/>
    <d v="2006-07-31T00:00:00"/>
    <s v="Expired"/>
  </r>
  <r>
    <x v="3"/>
    <n v="884"/>
    <n v="24334"/>
    <n v="110"/>
    <x v="12"/>
    <s v="2007-0110"/>
    <n v="1"/>
    <s v="PAU-US24-000.00 "/>
    <s v="12&quot; PORTLAND CEMENT CONCRETE PAVEMENT (7 YEAR WARRANTY)                                                                 "/>
    <s v="Status?"/>
    <n v="7"/>
    <m/>
    <m/>
    <m/>
    <m/>
    <m/>
    <m/>
    <m/>
    <m/>
    <m/>
    <m/>
    <m/>
    <m/>
    <m/>
    <m/>
    <m/>
    <m/>
    <m/>
    <m/>
    <m/>
    <m/>
    <m/>
    <m/>
    <m/>
    <m/>
    <s v=""/>
    <s v="TBD"/>
  </r>
  <r>
    <x v="3"/>
    <n v="884"/>
    <n v="24336"/>
    <n v="78"/>
    <x v="12"/>
    <s v="2007-0078"/>
    <n v="1"/>
    <s v="PAU-US24-012.30 "/>
    <s v="12.5&quot; PORTLAND CEMENT CONCRETE PAVEMENT (7 YEAR WARRANTY)                                                               "/>
    <s v="Status?"/>
    <n v="7"/>
    <m/>
    <m/>
    <m/>
    <m/>
    <m/>
    <m/>
    <m/>
    <m/>
    <m/>
    <m/>
    <m/>
    <m/>
    <m/>
    <m/>
    <m/>
    <m/>
    <m/>
    <m/>
    <m/>
    <m/>
    <m/>
    <m/>
    <m/>
    <m/>
    <s v=""/>
    <s v="TBD"/>
  </r>
  <r>
    <x v="0"/>
    <n v="880"/>
    <n v="24337"/>
    <n v="87"/>
    <x v="4"/>
    <s v="2006-0087"/>
    <n v="1"/>
    <s v="DEF-US24-007.96 "/>
    <s v="ASPHALT CONCRETE (7 YEAR WARRANTY)                                                                                      "/>
    <s v="Status?"/>
    <n v="7"/>
    <m/>
    <m/>
    <m/>
    <m/>
    <m/>
    <m/>
    <m/>
    <m/>
    <m/>
    <m/>
    <m/>
    <m/>
    <m/>
    <m/>
    <m/>
    <m/>
    <m/>
    <m/>
    <m/>
    <m/>
    <m/>
    <m/>
    <m/>
    <m/>
    <s v=""/>
    <s v="TBD"/>
  </r>
  <r>
    <x v="1"/>
    <n v="892"/>
    <n v="24346"/>
    <n v="558"/>
    <x v="0"/>
    <s v="2005-0558"/>
    <n v="7"/>
    <s v="MIA-IR75-017.49 "/>
    <s v="QC/QA CONCRETE, CLASS QSC2, SUPERSTRUCTURE (DECK) WITH      WARRANTY, AS PER PLAN                                       "/>
    <s v="Assumed Expired"/>
    <n v="2"/>
    <m/>
    <m/>
    <m/>
    <m/>
    <m/>
    <m/>
    <m/>
    <m/>
    <m/>
    <m/>
    <m/>
    <m/>
    <m/>
    <m/>
    <m/>
    <m/>
    <m/>
    <m/>
    <m/>
    <m/>
    <m/>
    <m/>
    <m/>
    <m/>
    <s v=""/>
    <s v="Expired"/>
  </r>
  <r>
    <x v="0"/>
    <n v="880"/>
    <n v="24355"/>
    <n v="77"/>
    <x v="0"/>
    <s v="2005-0077"/>
    <n v="3"/>
    <s v="ASD-US250-012.56 "/>
    <s v="ASPHALT CONCRETE (7 YEAR WARRANTY)                                                                                      "/>
    <s v="Status?"/>
    <n v="7"/>
    <m/>
    <m/>
    <m/>
    <m/>
    <m/>
    <m/>
    <m/>
    <m/>
    <m/>
    <m/>
    <m/>
    <m/>
    <m/>
    <m/>
    <m/>
    <m/>
    <m/>
    <m/>
    <m/>
    <m/>
    <m/>
    <m/>
    <m/>
    <m/>
    <s v=""/>
    <s v="TBD"/>
  </r>
  <r>
    <x v="0"/>
    <n v="1059"/>
    <n v="24441"/>
    <n v="562"/>
    <x v="9"/>
    <s v="2004-0562"/>
    <n v="7"/>
    <s v="MOT-IR75-006.16 "/>
    <s v="ASPHALT CONCRETE SURFACE COURSE, 12.5MM, TYPE A (446) WITH  SUPPLEMENT 1059 WARRANTY, AS PER PLAN                       "/>
    <s v="Assumed Expired"/>
    <n v="3"/>
    <m/>
    <m/>
    <m/>
    <m/>
    <m/>
    <m/>
    <m/>
    <m/>
    <m/>
    <m/>
    <m/>
    <m/>
    <m/>
    <m/>
    <m/>
    <m/>
    <m/>
    <m/>
    <m/>
    <m/>
    <m/>
    <m/>
    <m/>
    <m/>
    <s v=""/>
    <s v="Expired"/>
  </r>
  <r>
    <x v="0"/>
    <n v="880"/>
    <n v="24486"/>
    <n v="150"/>
    <x v="4"/>
    <s v="2006-0150"/>
    <n v="5"/>
    <s v="FRA/LIC-161-23.20/0.00"/>
    <s v="ASPHALT CONCRETE (7 YEAR WARRANTY) - "/>
    <d v="2008-10-21T00:00:00"/>
    <n v="7"/>
    <m/>
    <m/>
    <d v="2011-04-13T00:00:00"/>
    <m/>
    <m/>
    <m/>
    <m/>
    <s v="Cracking"/>
    <m/>
    <m/>
    <m/>
    <m/>
    <m/>
    <m/>
    <m/>
    <m/>
    <m/>
    <m/>
    <m/>
    <m/>
    <m/>
    <m/>
    <m/>
    <s v="Cracking at variious locations in east and westbound lanes."/>
    <d v="2015-10-21T00:00:00"/>
    <s v="Under Warranty"/>
  </r>
  <r>
    <x v="1"/>
    <n v="894"/>
    <n v="24486"/>
    <n v="150"/>
    <x v="4"/>
    <s v="2006-0150"/>
    <n v="5"/>
    <s v="FRA/LIC-161-23.20/0.00"/>
    <s v="HIGH PERFORMANCE CONCRETE, FOR BRIDGE DECK WITH WARRANTY - "/>
    <d v="2008-10-21T00:00:00"/>
    <n v="2"/>
    <m/>
    <m/>
    <m/>
    <m/>
    <m/>
    <m/>
    <m/>
    <m/>
    <m/>
    <m/>
    <m/>
    <m/>
    <m/>
    <m/>
    <m/>
    <m/>
    <m/>
    <m/>
    <m/>
    <m/>
    <m/>
    <m/>
    <m/>
    <m/>
    <d v="2010-10-21T00:00:00"/>
    <s v="Expired"/>
  </r>
  <r>
    <x v="0"/>
    <n v="1059"/>
    <n v="24507"/>
    <n v="581"/>
    <x v="10"/>
    <s v="2008-0581"/>
    <n v="4"/>
    <s v="SUM-SR8-13.30"/>
    <s v="Ashpahlt Concrete Surface Course, 12.5mm Type B"/>
    <d v="2011-09-15T00:00:00"/>
    <n v="3"/>
    <d v="2012-04-26T00:00:00"/>
    <m/>
    <m/>
    <m/>
    <m/>
    <m/>
    <m/>
    <s v="NB Mile15.10 due to vehicle fire - exempt."/>
    <m/>
    <m/>
    <m/>
    <m/>
    <m/>
    <m/>
    <m/>
    <m/>
    <m/>
    <m/>
    <m/>
    <m/>
    <m/>
    <m/>
    <m/>
    <m/>
    <d v="2014-09-15T00:00:00"/>
    <s v="Under Warranty"/>
  </r>
  <r>
    <x v="1"/>
    <n v="893"/>
    <n v="24507"/>
    <n v="581"/>
    <x v="10"/>
    <s v="2008-0581"/>
    <n v="5"/>
    <s v="SUM-SR8-13.31"/>
    <s v="SUPERSTRUCTURE DECK CLOSURE POUR REPAIR"/>
    <d v="2010-10-29T00:00:00"/>
    <n v="2"/>
    <m/>
    <m/>
    <m/>
    <m/>
    <m/>
    <m/>
    <m/>
    <m/>
    <m/>
    <m/>
    <m/>
    <m/>
    <m/>
    <m/>
    <m/>
    <m/>
    <m/>
    <m/>
    <m/>
    <m/>
    <m/>
    <m/>
    <m/>
    <m/>
    <d v="2012-10-29T00:00:00"/>
    <s v="Under Warranty"/>
  </r>
  <r>
    <x v="1"/>
    <n v="892"/>
    <n v="24508"/>
    <n v="467"/>
    <x v="4"/>
    <s v="2006-0467"/>
    <n v="4"/>
    <s v="SUM  SR 8  15.63"/>
    <s v="QA/QC HIGH PERFORMANCE DECK CONCRETE"/>
    <d v="2009-11-06T00:00:00"/>
    <n v="2"/>
    <m/>
    <m/>
    <m/>
    <m/>
    <m/>
    <m/>
    <m/>
    <m/>
    <m/>
    <s v="SFN 7700717   SUM-8 16.36"/>
    <s v="SFN 7700768    SUM-8 17.09A"/>
    <s v="SFN 7700776    SUM-8 17.58A"/>
    <s v="SFN 7700792    SUM-8 17.57B"/>
    <s v="SFN 7700784    SUM-8 17.24B"/>
    <s v="SFN 7709331  SUM-271 11.86Lt"/>
    <s v="SFN 7709366  SUM-271 11.86Rt"/>
    <s v="SFN 7709218  SUM-271 11.16Lt"/>
    <s v="SFN 7709277  SUM-271 11.22Lt"/>
    <m/>
    <m/>
    <m/>
    <m/>
    <m/>
    <s v="Completion Date 7/31/2010    Refs 498, 527, 555, 612, 649, 685, 718, 778, 803"/>
    <d v="2011-11-06T00:00:00"/>
    <s v="Expired"/>
  </r>
  <r>
    <x v="7"/>
    <n v="881"/>
    <n v="24559"/>
    <n v="547"/>
    <x v="0"/>
    <s v="2005-0547"/>
    <n v="2"/>
    <s v="WOO-795-3.25"/>
    <s v="MICROSURFACING WITH WARRANTY"/>
    <d v="2006-08-29T00:00:00"/>
    <n v="3"/>
    <d v="2007-04-02T00:00:00"/>
    <m/>
    <m/>
    <m/>
    <m/>
    <m/>
    <d v="2009-03-04T00:00:00"/>
    <m/>
    <m/>
    <m/>
    <m/>
    <m/>
    <m/>
    <m/>
    <m/>
    <m/>
    <m/>
    <m/>
    <m/>
    <m/>
    <m/>
    <m/>
    <m/>
    <s v="Pavement performing adequately.  District assumes the maintenance responsibility of the project and relieves the contractor from the warranty."/>
    <d v="2009-08-29T00:00:00"/>
    <s v="Expired"/>
  </r>
  <r>
    <x v="7"/>
    <n v="881"/>
    <n v="24560"/>
    <n v="61"/>
    <x v="9"/>
    <s v="2004-0061"/>
    <n v="2"/>
    <s v="D02-PS-FY2004"/>
    <s v="MICROSURFACING WITH WARRANTY"/>
    <d v="2004-08-31T00:00:00"/>
    <n v="3"/>
    <d v="2005-05-26T00:00:00"/>
    <d v="2006-03-04T00:00:00"/>
    <d v="2007-04-02T00:00:00"/>
    <m/>
    <m/>
    <m/>
    <d v="2007-08-31T00:00:00"/>
    <s v="None"/>
    <m/>
    <m/>
    <m/>
    <m/>
    <m/>
    <m/>
    <m/>
    <m/>
    <m/>
    <m/>
    <m/>
    <m/>
    <m/>
    <m/>
    <m/>
    <m/>
    <d v="2007-08-31T00:00:00"/>
    <s v="Expired"/>
  </r>
  <r>
    <x v="3"/>
    <n v="884"/>
    <n v="24591"/>
    <n v="108"/>
    <x v="0"/>
    <s v="2005-0108"/>
    <n v="4"/>
    <s v="ATB  IR 90  3.70 (EB)"/>
    <s v="13&quot; PORTLAND CEMENT CONCRETE PAVEMENT     (7 YEAR)"/>
    <s v="Voided"/>
    <n v="7"/>
    <m/>
    <m/>
    <m/>
    <m/>
    <m/>
    <m/>
    <m/>
    <m/>
    <m/>
    <m/>
    <m/>
    <m/>
    <m/>
    <m/>
    <m/>
    <m/>
    <m/>
    <m/>
    <m/>
    <m/>
    <m/>
    <m/>
    <m/>
    <s v="Ref 151"/>
    <s v=""/>
    <s v="Expired"/>
  </r>
  <r>
    <x v="3"/>
    <n v="884"/>
    <n v="24591"/>
    <n v="108"/>
    <x v="0"/>
    <s v="2005-0108"/>
    <n v="4"/>
    <s v="ATB  IR 90  3.70 (WB)"/>
    <s v="13&quot; PORTLAND CEMENT CONCRETE PAVEMENT     (7 YEAR)"/>
    <s v="Voided"/>
    <n v="7"/>
    <m/>
    <m/>
    <m/>
    <m/>
    <m/>
    <m/>
    <m/>
    <m/>
    <m/>
    <m/>
    <m/>
    <m/>
    <m/>
    <m/>
    <m/>
    <m/>
    <m/>
    <m/>
    <m/>
    <m/>
    <m/>
    <m/>
    <m/>
    <s v="Ref 151"/>
    <s v=""/>
    <s v="Expired"/>
  </r>
  <r>
    <x v="0"/>
    <n v="880"/>
    <n v="24591"/>
    <n v="108"/>
    <x v="0"/>
    <s v="2005-0108"/>
    <n v="4"/>
    <s v="ATB  IR 90  3.70"/>
    <s v="ASPHALT CONCRETE (7 YEAR WARRANTY) - "/>
    <s v="Voided"/>
    <n v="7"/>
    <s v="N/A"/>
    <m/>
    <m/>
    <m/>
    <m/>
    <m/>
    <m/>
    <m/>
    <m/>
    <m/>
    <m/>
    <m/>
    <m/>
    <m/>
    <m/>
    <m/>
    <m/>
    <m/>
    <m/>
    <m/>
    <m/>
    <m/>
    <m/>
    <s v="Ref 150   Non-Performed"/>
    <s v=""/>
    <s v="Expired"/>
  </r>
  <r>
    <x v="7"/>
    <n v="881"/>
    <n v="24646"/>
    <n v="352"/>
    <x v="3"/>
    <s v="2003-0352"/>
    <n v="3"/>
    <s v="D03-MICRO-2004"/>
    <s v="MICROSURFACING WITH WARRANTY, MULTIPLE COURSE"/>
    <d v="2003-10-08T00:00:00"/>
    <n v="2"/>
    <m/>
    <m/>
    <m/>
    <m/>
    <m/>
    <m/>
    <m/>
    <m/>
    <m/>
    <m/>
    <m/>
    <m/>
    <m/>
    <m/>
    <m/>
    <m/>
    <m/>
    <m/>
    <m/>
    <m/>
    <m/>
    <m/>
    <m/>
    <m/>
    <d v="2005-10-08T00:00:00"/>
    <s v="Expired"/>
  </r>
  <r>
    <x v="10"/>
    <n v="882"/>
    <n v="24647"/>
    <n v="351"/>
    <x v="3"/>
    <s v="2003-0351"/>
    <n v="3"/>
    <s v="D03-CHIP-2004"/>
    <s v="SINGLE CHIP SEAL WITH WARRANTY - "/>
    <d v="2003-09-02T00:00:00"/>
    <n v="2"/>
    <m/>
    <m/>
    <m/>
    <m/>
    <m/>
    <m/>
    <m/>
    <m/>
    <m/>
    <m/>
    <m/>
    <m/>
    <m/>
    <m/>
    <m/>
    <m/>
    <m/>
    <m/>
    <m/>
    <m/>
    <m/>
    <m/>
    <m/>
    <m/>
    <d v="2005-09-02T00:00:00"/>
    <s v="Expired"/>
  </r>
  <r>
    <x v="7"/>
    <n v="881"/>
    <n v="24650"/>
    <n v="421"/>
    <x v="9"/>
    <s v="2004-0421"/>
    <n v="3"/>
    <s v="D03-US30-003.82 "/>
    <s v="MICROSURFACING WITH WARRANTY, MULTIPLE COURSE                                                                           "/>
    <s v="Assumed Expired"/>
    <n v="2"/>
    <m/>
    <m/>
    <m/>
    <m/>
    <m/>
    <m/>
    <m/>
    <m/>
    <m/>
    <m/>
    <m/>
    <m/>
    <m/>
    <m/>
    <m/>
    <m/>
    <m/>
    <m/>
    <m/>
    <m/>
    <m/>
    <m/>
    <m/>
    <m/>
    <s v=""/>
    <s v="Expired"/>
  </r>
  <r>
    <x v="10"/>
    <n v="882"/>
    <n v="24651"/>
    <n v="419"/>
    <x v="9"/>
    <s v="2004-0419"/>
    <n v="3"/>
    <s v="D03-SR303-000.00 "/>
    <s v="SINGLE CHIP SEAL WITH WARRANTY                                                                                          "/>
    <s v="Assumed Expired"/>
    <n v="2"/>
    <m/>
    <m/>
    <m/>
    <m/>
    <m/>
    <m/>
    <m/>
    <m/>
    <m/>
    <m/>
    <m/>
    <m/>
    <m/>
    <m/>
    <m/>
    <m/>
    <m/>
    <m/>
    <m/>
    <m/>
    <m/>
    <m/>
    <m/>
    <m/>
    <s v=""/>
    <s v="Expired"/>
  </r>
  <r>
    <x v="0"/>
    <n v="880"/>
    <n v="24664"/>
    <n v="480"/>
    <x v="12"/>
    <s v="2007-0480"/>
    <n v="8"/>
    <s v="BUT-IR75-003.76 "/>
    <s v="ASPHALT CONCRETE (7 YEAR WARRANTY)                                                                                      "/>
    <s v="Status?"/>
    <n v="7"/>
    <m/>
    <m/>
    <m/>
    <m/>
    <m/>
    <m/>
    <m/>
    <m/>
    <m/>
    <m/>
    <m/>
    <m/>
    <m/>
    <m/>
    <m/>
    <m/>
    <m/>
    <m/>
    <m/>
    <m/>
    <m/>
    <m/>
    <m/>
    <m/>
    <s v=""/>
    <s v="TBD"/>
  </r>
  <r>
    <x v="3"/>
    <n v="884"/>
    <n v="24664"/>
    <n v="480"/>
    <x v="12"/>
    <s v="2007-0480"/>
    <n v="8"/>
    <s v="BUT-IR75-003.76 "/>
    <s v="12&quot; PORTLAND CEMENT CONCRETE PAVEMENT (7 YEAR WARRANTY)                                                                 "/>
    <s v="Status?"/>
    <n v="7"/>
    <m/>
    <m/>
    <m/>
    <m/>
    <m/>
    <m/>
    <m/>
    <m/>
    <m/>
    <m/>
    <m/>
    <m/>
    <m/>
    <m/>
    <m/>
    <m/>
    <m/>
    <m/>
    <m/>
    <m/>
    <m/>
    <m/>
    <m/>
    <m/>
    <s v=""/>
    <s v="TBD"/>
  </r>
  <r>
    <x v="1"/>
    <n v="892"/>
    <n v="24664"/>
    <n v="480"/>
    <x v="12"/>
    <s v="2007-0480"/>
    <n v="8"/>
    <s v="BUT-IR75-003.76 "/>
    <s v="QC/QA CONCRETE, CLASS QSC2, SUPERSTRUCTURE (DECK) WITH      WARRANTY, AS PER PLAN                                       "/>
    <s v="Status?"/>
    <n v="2"/>
    <m/>
    <m/>
    <m/>
    <m/>
    <m/>
    <m/>
    <m/>
    <m/>
    <m/>
    <m/>
    <m/>
    <m/>
    <m/>
    <m/>
    <m/>
    <m/>
    <m/>
    <m/>
    <m/>
    <m/>
    <m/>
    <m/>
    <m/>
    <m/>
    <s v=""/>
    <s v="TBD"/>
  </r>
  <r>
    <x v="7"/>
    <n v="881"/>
    <n v="24671"/>
    <n v="47"/>
    <x v="9"/>
    <s v="2004-0047"/>
    <n v="4"/>
    <s v="MAH 680  6.61"/>
    <s v="MICROSURFACING W/WARRANTY,SINGLE"/>
    <d v="2004-08-24T00:00:00"/>
    <n v="2"/>
    <d v="2005-05-14T00:00:00"/>
    <d v="2006-04-06T00:00:00"/>
    <m/>
    <m/>
    <m/>
    <m/>
    <m/>
    <m/>
    <m/>
    <m/>
    <m/>
    <m/>
    <m/>
    <m/>
    <m/>
    <m/>
    <m/>
    <m/>
    <m/>
    <m/>
    <m/>
    <m/>
    <m/>
    <s v="Ref 7"/>
    <d v="2006-08-24T00:00:00"/>
    <s v="Expired"/>
  </r>
  <r>
    <x v="7"/>
    <n v="881"/>
    <n v="24671"/>
    <n v="47"/>
    <x v="9"/>
    <s v="2004-0047"/>
    <n v="4"/>
    <s v="MAH 680  6.61"/>
    <s v="MICROSURFACING W/WARRANTY,SINGLE"/>
    <d v="2004-08-24T00:00:00"/>
    <n v="2"/>
    <d v="2005-05-14T00:00:00"/>
    <d v="2006-04-06T00:00:00"/>
    <m/>
    <m/>
    <m/>
    <m/>
    <m/>
    <m/>
    <m/>
    <m/>
    <m/>
    <m/>
    <m/>
    <m/>
    <m/>
    <m/>
    <m/>
    <m/>
    <m/>
    <m/>
    <m/>
    <m/>
    <m/>
    <m/>
    <d v="2006-08-24T00:00:00"/>
    <s v="Expired"/>
  </r>
  <r>
    <x v="0"/>
    <n v="1059"/>
    <n v="24711"/>
    <n v="268"/>
    <x v="3"/>
    <s v="2003-0268"/>
    <n v="9"/>
    <s v="ROS-US35-010.20 "/>
    <s v="ASPHALT CONCRETE SURFACE COURSE, 12.5MM, TYPE A (446) WITH SUPPLEMENT 1059 WARRANTY - "/>
    <d v="2003-10-17T00:00:00"/>
    <n v="3"/>
    <s v="Review Waived"/>
    <s v="Review Waived"/>
    <d v="2006-04-20T00:00:00"/>
    <m/>
    <m/>
    <m/>
    <d v="2006-10-30T00:00:00"/>
    <m/>
    <m/>
    <m/>
    <m/>
    <m/>
    <m/>
    <m/>
    <m/>
    <m/>
    <m/>
    <m/>
    <m/>
    <m/>
    <m/>
    <m/>
    <m/>
    <m/>
    <d v="2006-10-17T00:00:00"/>
    <s v="Expired"/>
  </r>
  <r>
    <x v="0"/>
    <n v="1059"/>
    <n v="24719"/>
    <n v="110"/>
    <x v="3"/>
    <s v="2003-0110"/>
    <n v="5"/>
    <s v="PER-SR13-0.00"/>
    <s v="ASPHALT CONCRETE COURSE WITHSUPPLEMENT 1059 WARRANTY - "/>
    <s v="Assumed Expired"/>
    <n v="3"/>
    <m/>
    <m/>
    <m/>
    <m/>
    <m/>
    <m/>
    <m/>
    <m/>
    <m/>
    <m/>
    <m/>
    <m/>
    <m/>
    <m/>
    <m/>
    <m/>
    <m/>
    <m/>
    <m/>
    <m/>
    <m/>
    <m/>
    <m/>
    <m/>
    <s v=""/>
    <s v="Expired"/>
  </r>
  <r>
    <x v="1"/>
    <n v="892"/>
    <n v="24868"/>
    <n v="421"/>
    <x v="10"/>
    <s v="2008-0421"/>
    <n v="3"/>
    <s v="LOR-IR90-012.42 "/>
    <s v="QC/QA CONCRETE, CLASS QSC2, SUPERSTRUCTURE (DECK) WITH      WARRANTY                                                    "/>
    <s v="Assumed Expired"/>
    <n v="2"/>
    <m/>
    <m/>
    <m/>
    <m/>
    <m/>
    <m/>
    <m/>
    <m/>
    <m/>
    <m/>
    <m/>
    <m/>
    <m/>
    <m/>
    <m/>
    <m/>
    <m/>
    <m/>
    <m/>
    <m/>
    <m/>
    <m/>
    <m/>
    <m/>
    <s v=""/>
    <s v="Expired"/>
  </r>
  <r>
    <x v="0"/>
    <n v="880"/>
    <n v="25174"/>
    <n v="407"/>
    <x v="3"/>
    <s v="2003-0407"/>
    <n v="9"/>
    <s v="SCI-US52-31.98"/>
    <s v="ASPHALT CONCRETE SURFACE COURSE, 12.5MM, TYPE A (446)"/>
    <d v="2003-10-24T00:00:00"/>
    <n v="5"/>
    <d v="2004-04-28T00:00:00"/>
    <d v="2005-04-25T00:00:00"/>
    <d v="2006-04-13T00:00:00"/>
    <d v="2007-04-16T00:00:00"/>
    <m/>
    <m/>
    <d v="2008-10-02T00:00:00"/>
    <m/>
    <s v="None"/>
    <m/>
    <m/>
    <m/>
    <m/>
    <m/>
    <m/>
    <m/>
    <m/>
    <m/>
    <m/>
    <m/>
    <m/>
    <m/>
    <m/>
    <s v="DRT recommends this area of this project be released from the extended warranty."/>
    <d v="2008-10-24T00:00:00"/>
    <s v="Expired"/>
  </r>
  <r>
    <x v="0"/>
    <n v="1059"/>
    <n v="25174"/>
    <n v="407"/>
    <x v="3"/>
    <s v="2003-0407"/>
    <n v="9"/>
    <s v="SCI-US52-31.98"/>
    <s v="ASPHALT CONCRETE SURFACE COURSE, 12.5MM, TYPE A (446) WITH SUPPLEMENT 1059 WARRANTY - "/>
    <d v="2003-10-24T00:00:00"/>
    <n v="3"/>
    <d v="2004-04-28T00:00:00"/>
    <d v="2005-04-25T00:00:00"/>
    <d v="2006-04-13T00:00:00"/>
    <m/>
    <m/>
    <m/>
    <d v="2006-10-11T00:00:00"/>
    <s v="Some rutting"/>
    <m/>
    <m/>
    <m/>
    <m/>
    <m/>
    <m/>
    <m/>
    <m/>
    <m/>
    <m/>
    <m/>
    <m/>
    <m/>
    <m/>
    <m/>
    <s v="Rutting noted in 4/13 review. Contractor adviced. DRT to review in fall prior to warranty end date. "/>
    <d v="2006-10-24T00:00:00"/>
    <s v="Expired"/>
  </r>
  <r>
    <x v="0"/>
    <n v="880"/>
    <n v="25199"/>
    <n v="460"/>
    <x v="8"/>
    <s v="2009-0460"/>
    <n v="4"/>
    <s v="ATB-IR90-014.25 "/>
    <s v="ASPHALT CONCRETE (7 YEAR WARRANTY)                                                                                      "/>
    <s v="Status?"/>
    <n v="7"/>
    <m/>
    <m/>
    <m/>
    <m/>
    <m/>
    <m/>
    <m/>
    <m/>
    <m/>
    <m/>
    <m/>
    <m/>
    <m/>
    <m/>
    <m/>
    <m/>
    <m/>
    <m/>
    <m/>
    <m/>
    <m/>
    <m/>
    <m/>
    <m/>
    <s v=""/>
    <s v="TBD"/>
  </r>
  <r>
    <x v="0"/>
    <n v="880"/>
    <n v="25199"/>
    <n v="460"/>
    <x v="8"/>
    <s v="2009-0460"/>
    <n v="4"/>
    <s v="ATB-90-14.25  PART 1; ATB-84-20.50  PART 2"/>
    <s v="ASPHALT CONCRETE (7 YEAR WARRANTY)"/>
    <s v="Status?"/>
    <n v="7"/>
    <m/>
    <m/>
    <m/>
    <m/>
    <m/>
    <m/>
    <m/>
    <m/>
    <m/>
    <m/>
    <m/>
    <m/>
    <m/>
    <m/>
    <m/>
    <m/>
    <m/>
    <m/>
    <m/>
    <m/>
    <m/>
    <m/>
    <m/>
    <m/>
    <s v=""/>
    <s v="TBD"/>
  </r>
  <r>
    <x v="7"/>
    <n v="881"/>
    <n v="25403"/>
    <n v="240"/>
    <x v="9"/>
    <s v="2004-0240"/>
    <n v="7"/>
    <s v="LOG-US33-010.71 "/>
    <s v="MICROSURFACING WITH WARRANTY, SINGLE COURSE                                                                             "/>
    <s v="Assumed Expired"/>
    <n v="2"/>
    <m/>
    <m/>
    <m/>
    <m/>
    <m/>
    <m/>
    <m/>
    <m/>
    <m/>
    <m/>
    <m/>
    <m/>
    <m/>
    <m/>
    <m/>
    <m/>
    <m/>
    <m/>
    <m/>
    <m/>
    <m/>
    <m/>
    <m/>
    <m/>
    <s v=""/>
    <s v="Expired"/>
  </r>
  <r>
    <x v="7"/>
    <n v="881"/>
    <n v="25403"/>
    <n v="240"/>
    <x v="9"/>
    <s v="2004-0240"/>
    <n v="7"/>
    <s v="LOG-US33-010.71 "/>
    <s v="MICROSURFACING WITH WARRANTY, MULTIPLE COURSE                                                                           "/>
    <s v="Assumed Expired"/>
    <n v="2"/>
    <m/>
    <m/>
    <m/>
    <m/>
    <m/>
    <m/>
    <m/>
    <m/>
    <m/>
    <m/>
    <m/>
    <m/>
    <m/>
    <m/>
    <m/>
    <m/>
    <m/>
    <m/>
    <m/>
    <m/>
    <m/>
    <m/>
    <m/>
    <m/>
    <s v=""/>
    <s v="Expired"/>
  </r>
  <r>
    <x v="0"/>
    <n v="1059"/>
    <n v="25431"/>
    <n v="496"/>
    <x v="3"/>
    <s v="2003-0496"/>
    <n v="2"/>
    <s v="SAN-US20-0.00"/>
    <s v="ASPHALT CONCRETE COURSE WITHSUPPLEMENT 1059 WARRANTY - "/>
    <d v="2005-09-08T00:00:00"/>
    <n v="3"/>
    <d v="2006-03-04T00:00:00"/>
    <d v="2007-04-02T00:00:00"/>
    <m/>
    <m/>
    <m/>
    <m/>
    <d v="2008-09-10T00:00:00"/>
    <m/>
    <m/>
    <m/>
    <m/>
    <m/>
    <m/>
    <m/>
    <m/>
    <m/>
    <m/>
    <m/>
    <m/>
    <m/>
    <m/>
    <m/>
    <m/>
    <s v="Warranty released."/>
    <d v="2008-09-08T00:00:00"/>
    <s v="Expired"/>
  </r>
  <r>
    <x v="1"/>
    <n v="894"/>
    <n v="25431"/>
    <n v="496"/>
    <x v="3"/>
    <s v="2003-0496"/>
    <n v="2"/>
    <s v="SAN-US20-3.19"/>
    <s v="HIGH PERFORMANCE CONCRETE, FOR BRIDGE DECK WITH WARRANTY - "/>
    <d v="2005-09-08T00:00:00"/>
    <n v="7"/>
    <m/>
    <d v="2007-04-05T00:00:00"/>
    <m/>
    <m/>
    <m/>
    <m/>
    <m/>
    <m/>
    <m/>
    <s v="7201427 (new)   7201419 (retired)  SAN-20-3.19"/>
    <m/>
    <m/>
    <m/>
    <m/>
    <m/>
    <m/>
    <m/>
    <m/>
    <m/>
    <m/>
    <m/>
    <m/>
    <m/>
    <m/>
    <d v="2012-09-08T00:00:00"/>
    <s v="Under Warranty"/>
  </r>
  <r>
    <x v="0"/>
    <n v="1059"/>
    <n v="25459"/>
    <n v="134"/>
    <x v="4"/>
    <s v="2006-0134"/>
    <n v="9"/>
    <s v="ROS-35-4.38"/>
    <s v="ASPHALT CONCRETE SURFACE COURSE, 12.5 MM, TYPE A (446) WITH SUPPLEMENT 1059 WARRANTY "/>
    <d v="2006-12-18T00:00:00"/>
    <n v="3"/>
    <d v="2007-04-27T00:00:00"/>
    <d v="2009-05-19T00:00:00"/>
    <m/>
    <m/>
    <m/>
    <m/>
    <m/>
    <s v="Cracking"/>
    <s v="None"/>
    <m/>
    <m/>
    <m/>
    <m/>
    <m/>
    <m/>
    <m/>
    <m/>
    <m/>
    <m/>
    <m/>
    <m/>
    <m/>
    <m/>
    <s v="Cracks are the result of thermo cracks from the underlying pavement.  District is considering a rout and seal project to address these cracks."/>
    <d v="2009-12-18T00:00:00"/>
    <s v="Expired"/>
  </r>
  <r>
    <x v="0"/>
    <n v="1059"/>
    <n v="25461"/>
    <n v="421"/>
    <x v="10"/>
    <s v="2008-0421"/>
    <n v="2"/>
    <s v="WOO-75-0.71"/>
    <s v="ASPHALT CONCRETE SURFACE COURSE 12.5MM TYPE A 446 WITH SUPPLEMENT 1059 WARRANTY"/>
    <s v="status?"/>
    <n v="5"/>
    <m/>
    <m/>
    <m/>
    <m/>
    <m/>
    <m/>
    <m/>
    <m/>
    <m/>
    <m/>
    <m/>
    <m/>
    <m/>
    <m/>
    <m/>
    <m/>
    <m/>
    <m/>
    <m/>
    <m/>
    <m/>
    <m/>
    <m/>
    <m/>
    <s v=""/>
    <s v="TBD"/>
  </r>
  <r>
    <x v="0"/>
    <n v="1059"/>
    <n v="25462"/>
    <n v="176"/>
    <x v="12"/>
    <s v="2007-0176"/>
    <n v="2"/>
    <s v="OTT-2-23.77"/>
    <s v="ASPHALT CONCRETE SURFACE COURSE 12.5MM TYPE A 446 WITH SUPPLEMENT 1059 WARRANTY"/>
    <s v="status?"/>
    <n v="5"/>
    <m/>
    <m/>
    <m/>
    <m/>
    <m/>
    <m/>
    <m/>
    <m/>
    <m/>
    <m/>
    <m/>
    <m/>
    <m/>
    <m/>
    <m/>
    <m/>
    <m/>
    <m/>
    <m/>
    <m/>
    <m/>
    <m/>
    <m/>
    <m/>
    <s v=""/>
    <s v="TBD"/>
  </r>
  <r>
    <x v="0"/>
    <n v="1059"/>
    <n v="25520"/>
    <n v="9"/>
    <x v="12"/>
    <s v="2007-0009"/>
    <n v="9"/>
    <s v="LAW-7-0.00/LAW-527-0.19/LAW-52-22.16"/>
    <s v="ASPHALT CONCRETE COURSE WITH SUPPLEMENT 1059 WARRANTY - "/>
    <d v="2007-11-02T00:00:00"/>
    <n v="3"/>
    <d v="2009-04-22T00:00:00"/>
    <m/>
    <m/>
    <m/>
    <m/>
    <m/>
    <d v="2010-11-30T00:00:00"/>
    <s v="Cracking"/>
    <s v="None"/>
    <m/>
    <m/>
    <m/>
    <m/>
    <m/>
    <m/>
    <m/>
    <m/>
    <m/>
    <m/>
    <m/>
    <m/>
    <m/>
    <m/>
    <s v="A hole has been patched in the centerline joint at approximately 2.00 mile marker in the southbound lanes.  No other potholes were observed.  Also there is a crack in the southbound driving lane at approximately .7 mile marker.  This appears to be a subbase issue. (12/2/2010) Inspectors drove the entrie length of project in both directions.  Condition of the pavement is good.  The hole which had been patched in the centerline joint at approx 2.00 mile marker in the southbound lanes is still visible and the repair is performing acceptably.  Reflective cracks are visible throughout the project.  There are no warranty issues at this time.  The DRT recommends this project be release from the warranty.  "/>
    <d v="2010-11-02T00:00:00"/>
    <s v="Expired"/>
  </r>
  <r>
    <x v="1"/>
    <n v="893"/>
    <n v="25523"/>
    <n v="7"/>
    <x v="0"/>
    <s v="2005-0007"/>
    <n v="8"/>
    <s v="CLE-275-13.79"/>
    <s v="CLASS S CONCRETE, FOR NEW BRIDGE DECKS WITH WARRANTY"/>
    <d v="2005-10-10T00:00:00"/>
    <n v="2"/>
    <s v="Review Waived"/>
    <m/>
    <m/>
    <m/>
    <m/>
    <m/>
    <m/>
    <m/>
    <s v="HAM-275-35.71"/>
    <s v="SFN 3116786"/>
    <m/>
    <m/>
    <m/>
    <m/>
    <m/>
    <m/>
    <m/>
    <m/>
    <m/>
    <m/>
    <m/>
    <m/>
    <m/>
    <m/>
    <d v="2007-10-10T00:00:00"/>
    <s v="Expired"/>
  </r>
  <r>
    <x v="1"/>
    <n v="893"/>
    <n v="25523"/>
    <n v="7"/>
    <x v="0"/>
    <s v="2005-0007"/>
    <n v="8"/>
    <s v="CLE-275-13.79"/>
    <s v="CLASS S CONCRETE, FOR NEW BRIDGE DECKS WITH WARRANTY"/>
    <d v="2006-10-31T00:00:00"/>
    <n v="2"/>
    <d v="2007-09-25T00:00:00"/>
    <m/>
    <m/>
    <m/>
    <m/>
    <m/>
    <m/>
    <s v="Alligator and Map Cracking"/>
    <s v="Remedial actions required."/>
    <s v="SFN 3116743"/>
    <s v="SFN 3116735"/>
    <s v="SFN 3116875"/>
    <s v="SFN 3116883"/>
    <m/>
    <m/>
    <m/>
    <m/>
    <m/>
    <m/>
    <m/>
    <m/>
    <m/>
    <m/>
    <m/>
    <d v="2008-10-31T00:00:00"/>
    <s v="Expired"/>
  </r>
  <r>
    <x v="3"/>
    <n v="884"/>
    <n v="25523"/>
    <n v="7"/>
    <x v="0"/>
    <s v="2005-0007"/>
    <n v="8"/>
    <s v="CLE-275-13.79"/>
    <s v="CONCRETE PAVEMENT WITH WARRANTY"/>
    <d v="2006-10-31T00:00:00"/>
    <n v="7"/>
    <m/>
    <d v="2008-04-22T00:00:00"/>
    <m/>
    <m/>
    <m/>
    <m/>
    <m/>
    <s v="None"/>
    <s v="None"/>
    <m/>
    <m/>
    <m/>
    <m/>
    <m/>
    <m/>
    <m/>
    <m/>
    <m/>
    <m/>
    <m/>
    <m/>
    <m/>
    <m/>
    <m/>
    <d v="2013-10-31T00:00:00"/>
    <s v="Under Warranty"/>
  </r>
  <r>
    <x v="0"/>
    <n v="1059"/>
    <n v="25530"/>
    <n v="435"/>
    <x v="4"/>
    <s v="2006-0435"/>
    <n v="9"/>
    <s v="JAC-35-1.69"/>
    <s v="ASPHALT CONCRETE SURFACE COURSE WITH SUPPLEMENT 1059 WARRANTY"/>
    <d v="2007-12-14T00:00:00"/>
    <n v="3"/>
    <d v="2008-05-06T00:00:00"/>
    <m/>
    <m/>
    <m/>
    <m/>
    <m/>
    <d v="2010-12-22T00:00:00"/>
    <s v="Rutting"/>
    <s v="None"/>
    <m/>
    <m/>
    <m/>
    <m/>
    <m/>
    <m/>
    <m/>
    <m/>
    <m/>
    <m/>
    <m/>
    <m/>
    <m/>
    <m/>
    <s v="Slight amount of rutting observed in the driving lanes at all locations; only as thinck as a credit card.  No warranty issues. (12/22/2010): Final warranty review performed by Victor Picciano and Chad Mitten.  Drove entire length of project in both directions.  Reflective cracking present in eastbound lanes.  DRT recommends project be released from warranty."/>
    <d v="2010-12-14T00:00:00"/>
    <s v="Expired"/>
  </r>
  <r>
    <x v="0"/>
    <n v="1059"/>
    <n v="25548"/>
    <n v="56"/>
    <x v="12"/>
    <s v="2007-0056"/>
    <n v="11"/>
    <s v="COL-US30-031.30 "/>
    <s v="FINE GRADED POLYMER ASPHALT CONCRETE, TYPE B, WITH          SUPPLEMENT 1059 WARRANTY, AS PER PLAN                       "/>
    <s v="Assumed Expired"/>
    <n v="3"/>
    <m/>
    <m/>
    <m/>
    <m/>
    <m/>
    <m/>
    <m/>
    <m/>
    <m/>
    <m/>
    <m/>
    <m/>
    <m/>
    <m/>
    <m/>
    <m/>
    <m/>
    <m/>
    <m/>
    <m/>
    <m/>
    <m/>
    <m/>
    <m/>
    <s v=""/>
    <s v="Expired"/>
  </r>
  <r>
    <x v="10"/>
    <n v="882"/>
    <n v="25600"/>
    <n v="280"/>
    <x v="12"/>
    <s v="2007-0280"/>
    <n v="6"/>
    <s v="Pic-SR316-0.00"/>
    <s v="Double Chip Seal/PIC-SR316-0.00-9.48 w/Polymer"/>
    <d v="2007-09-11T00:00:00"/>
    <n v="2"/>
    <d v="2008-04-03T00:00:00"/>
    <d v="2009-04-29T00:00:00"/>
    <m/>
    <m/>
    <m/>
    <m/>
    <m/>
    <s v="LOSS/CRACKING7/18/08 bleeding flushing loss of material"/>
    <m/>
    <m/>
    <m/>
    <m/>
    <m/>
    <m/>
    <m/>
    <m/>
    <m/>
    <m/>
    <m/>
    <m/>
    <m/>
    <m/>
    <m/>
    <s v="4/3/08 REVIEW--ODOT RESPONSIBILIYTY,  LOSS OF MATERIAL AND CRACKING IS BEING CAUSED BY UNDERLYING PROBLEM WITH EXISTING-CONCURRENCE BY AREA ENGINEER AND DRT TEAM. 7/18/08 notified by county manager excessive bleeding/flushing and loss of material from tracking--rereview set up for 7/31/08.  -- Shelly Co. on August 12, 2008 attempted to repair bleeding/flushing by placing #8 stone in bleeding areas, using a pnuematic roller to vibrate in but this did not work.  On August21, 2008 Shelly Co. returned for another attempt to repair using a method whereas they heated to #8 stone to 250-300% then placing on bleeding areas and rolling in using a pneumatic roller, according to our engineer on site this attempt did not work either.  A letter to Shelly Company was sent on 8/21/08 (wrong date on letter 8/5/08) asking them to repspond with repair fix and timeframe for such. addended letter for date sent 8/25/08. Sept. 08' Shelly milled 12000 feet of out of warranty chip seal.  Proj Engr and Cnty Manager satisfied with  temporary fix will re-visit for final repairs next spring..  Areas restriped by contractor.   MEETING SET FOR aPRIL 28, 2009 TO GO OVER  WITH CONTRACTOR FIX TO WARRANTY FAILURE. 4/29/09 meeting with Shelly proposed single chip seal over milled areas--agreed to by DCE, to be done end of May 2009  09/01/09--Shelly Co. in, set up traffic control using signs, flaggers, cones for one lane moving operation closures. Swept off previously milled areas applied a/c and stone for a single chip seal, broomed off loose stone, came back in on 9/2/09 to broom again. Jim Cooperider of Shelly and Ron Duncan of ODOT on site. OUT OF WARRANTY LETTER SENT TO SHELLY CO. 9/3/09 AND SIGN REMOVAL LETTER TO TODD SEITER IN TRAFFIC  out of warranty letter sent 10/09/09"/>
    <d v="2009-09-11T00:00:00"/>
    <s v="Expired"/>
  </r>
  <r>
    <x v="10"/>
    <n v="882"/>
    <n v="25600"/>
    <n v="280"/>
    <x v="12"/>
    <s v="2007-0280"/>
    <n v="6"/>
    <s v="Pic-316-0.00"/>
    <s v="Single Chip Seal/PIC-SR 752-0.00-1.82 w/Polymer"/>
    <d v="2007-09-11T00:00:00"/>
    <n v="2"/>
    <d v="2008-02-05T00:00:00"/>
    <d v="2009-04-29T00:00:00"/>
    <m/>
    <m/>
    <m/>
    <m/>
    <m/>
    <m/>
    <s v="scarified 12000'"/>
    <m/>
    <m/>
    <m/>
    <m/>
    <m/>
    <m/>
    <m/>
    <m/>
    <m/>
    <m/>
    <m/>
    <m/>
    <m/>
    <m/>
    <s v="2008 REVIEW NO PROBLEMS FOUND. 04/29/09 no problems found  out of warranty letter sent 10/9/09"/>
    <d v="2009-09-11T00:00:00"/>
    <s v="Expired"/>
  </r>
  <r>
    <x v="0"/>
    <n v="1059"/>
    <n v="25609"/>
    <n v="336"/>
    <x v="10"/>
    <s v="2008-0336"/>
    <n v="9"/>
    <s v="JAC-US35-008.35 "/>
    <s v="ASPHALT CONCRETE SURFACE COURSE, 12.5MM, TYPE A (446) WITH  SUPPLEMENT 1059 WARRANTY                                    "/>
    <s v="Assumed Expired"/>
    <n v="3"/>
    <m/>
    <m/>
    <m/>
    <m/>
    <m/>
    <m/>
    <m/>
    <m/>
    <m/>
    <m/>
    <m/>
    <m/>
    <m/>
    <m/>
    <m/>
    <m/>
    <m/>
    <m/>
    <m/>
    <m/>
    <m/>
    <m/>
    <m/>
    <m/>
    <s v=""/>
    <s v="Expired"/>
  </r>
  <r>
    <x v="0"/>
    <n v="882"/>
    <n v="25650"/>
    <n v="95"/>
    <x v="12"/>
    <s v="2007-0095"/>
    <n v="2"/>
    <s v="SEN-19-0.00 to 5.56          SEN-19-4.44 to 6.07"/>
    <s v="DOUBLE CHIP SEAL WITH WARRANTY"/>
    <s v="Assumed Expired"/>
    <n v="3"/>
    <m/>
    <m/>
    <m/>
    <m/>
    <m/>
    <m/>
    <m/>
    <m/>
    <m/>
    <m/>
    <m/>
    <m/>
    <m/>
    <m/>
    <m/>
    <m/>
    <m/>
    <m/>
    <m/>
    <m/>
    <m/>
    <m/>
    <m/>
    <m/>
    <s v=""/>
    <s v="Expired"/>
  </r>
  <r>
    <x v="0"/>
    <n v="1059"/>
    <n v="25656"/>
    <n v="492"/>
    <x v="3"/>
    <s v="2003-0492"/>
    <n v="5"/>
    <s v="GUE-IR70-9.13"/>
    <s v="ASPHALT CONCRETE COURSE WITHSUPPLEMENT 1059 WARRANTY - "/>
    <d v="2004-10-15T00:00:00"/>
    <n v="3"/>
    <m/>
    <m/>
    <m/>
    <m/>
    <m/>
    <m/>
    <m/>
    <m/>
    <m/>
    <m/>
    <m/>
    <m/>
    <m/>
    <m/>
    <m/>
    <m/>
    <m/>
    <m/>
    <m/>
    <m/>
    <m/>
    <m/>
    <m/>
    <m/>
    <d v="2007-10-15T00:00:00"/>
    <s v="Expired"/>
  </r>
  <r>
    <x v="1"/>
    <n v="894"/>
    <n v="25714"/>
    <n v="274"/>
    <x v="0"/>
    <s v="2005-0274"/>
    <n v="6"/>
    <s v="FRA-IR70-7.94"/>
    <s v="HIGH PERFORMANCE CONCRETE, FOR BRIDGE DECK, WITH WARRANTY"/>
    <d v="2005-09-22T00:00:00"/>
    <n v="7"/>
    <d v="2006-03-22T00:00:00"/>
    <d v="2007-02-23T00:00:00"/>
    <d v="2008-03-13T00:00:00"/>
    <d v="2009-03-30T00:00:00"/>
    <d v="2010-04-01T00:00:00"/>
    <m/>
    <m/>
    <m/>
    <m/>
    <n v="2504308"/>
    <m/>
    <n v="1205307"/>
    <n v="4902386"/>
    <m/>
    <m/>
    <m/>
    <m/>
    <m/>
    <m/>
    <m/>
    <m/>
    <m/>
    <m/>
    <s v="3/22/06 no problems found2/23/07-NO DISTRESS TYPES FOUND 03/13/08 NO DISTRESS TYPES FOUND  03/30/09  NO DISTRESS TYPES FOUND   04/2010  no warranty issues found"/>
    <d v="2012-09-22T00:00:00"/>
    <s v="Under Warranty"/>
  </r>
  <r>
    <x v="7"/>
    <n v="881"/>
    <n v="25750"/>
    <n v="421"/>
    <x v="0"/>
    <s v="2005-0421"/>
    <n v="3"/>
    <s v="D03-SR0-000000 "/>
    <s v="MICROSURFACING WITH WARRANTY, MULTIPLE COURSE                                                                           "/>
    <s v="Assumed Expired"/>
    <n v="2"/>
    <m/>
    <m/>
    <m/>
    <m/>
    <m/>
    <m/>
    <m/>
    <m/>
    <m/>
    <m/>
    <m/>
    <m/>
    <m/>
    <m/>
    <m/>
    <m/>
    <m/>
    <m/>
    <m/>
    <m/>
    <m/>
    <m/>
    <m/>
    <m/>
    <s v=""/>
    <s v="Expired"/>
  </r>
  <r>
    <x v="10"/>
    <n v="882"/>
    <n v="25751"/>
    <n v="420"/>
    <x v="0"/>
    <s v="2005-0420"/>
    <n v="3"/>
    <s v="D03-SR0-000000 "/>
    <s v="SINGLE CHIP SEAL WITH WARRANTY                                                                                          "/>
    <s v="Assumed Expired"/>
    <n v="2"/>
    <m/>
    <m/>
    <m/>
    <m/>
    <m/>
    <m/>
    <m/>
    <m/>
    <m/>
    <m/>
    <m/>
    <m/>
    <m/>
    <m/>
    <m/>
    <m/>
    <m/>
    <m/>
    <m/>
    <m/>
    <m/>
    <m/>
    <m/>
    <m/>
    <s v=""/>
    <s v="Expired"/>
  </r>
  <r>
    <x v="7"/>
    <n v="881"/>
    <n v="25753"/>
    <n v="409"/>
    <x v="4"/>
    <s v="2006-0409"/>
    <n v="3"/>
    <s v="D03-VA0-000000 "/>
    <s v="MICROSURFACING WITH WARRANTY, MULTIPLE COURSE                                                                           "/>
    <s v="Assumed Expired"/>
    <n v="2"/>
    <m/>
    <m/>
    <m/>
    <m/>
    <m/>
    <m/>
    <m/>
    <m/>
    <m/>
    <m/>
    <m/>
    <m/>
    <m/>
    <m/>
    <m/>
    <m/>
    <m/>
    <m/>
    <m/>
    <m/>
    <m/>
    <m/>
    <m/>
    <m/>
    <s v=""/>
    <s v="Expired"/>
  </r>
  <r>
    <x v="10"/>
    <n v="882"/>
    <n v="25754"/>
    <n v="424"/>
    <x v="4"/>
    <s v="2006-0424"/>
    <n v="3"/>
    <s v="D03-VA0-000000 "/>
    <s v="SINGLE CHIP SEAL WITH TWO YEAR WARRANTY                                                                                 "/>
    <s v="Assumed Expired"/>
    <n v="2"/>
    <m/>
    <m/>
    <m/>
    <m/>
    <m/>
    <m/>
    <m/>
    <m/>
    <m/>
    <m/>
    <m/>
    <m/>
    <m/>
    <m/>
    <m/>
    <m/>
    <m/>
    <m/>
    <m/>
    <m/>
    <m/>
    <m/>
    <m/>
    <m/>
    <s v=""/>
    <s v="Expired"/>
  </r>
  <r>
    <x v="7"/>
    <n v="881"/>
    <n v="25756"/>
    <n v="550"/>
    <x v="12"/>
    <s v="2007-0550"/>
    <n v="3"/>
    <s v="D03-VA0-000000 "/>
    <s v="MICROSURFACING WITH WARRANTY, MULTIPLE COURSE                                                                           "/>
    <s v="Assumed Expired"/>
    <n v="2"/>
    <m/>
    <m/>
    <m/>
    <m/>
    <m/>
    <m/>
    <m/>
    <m/>
    <m/>
    <m/>
    <m/>
    <m/>
    <m/>
    <m/>
    <m/>
    <m/>
    <m/>
    <m/>
    <m/>
    <m/>
    <m/>
    <m/>
    <m/>
    <m/>
    <s v=""/>
    <s v="Expired"/>
  </r>
  <r>
    <x v="10"/>
    <n v="882"/>
    <n v="25806"/>
    <n v="266"/>
    <x v="12"/>
    <s v="2007-0266"/>
    <n v="6"/>
    <s v="Del/Mrw SR656/314"/>
    <s v="Double Chip Seal Morrow-SR314-0.00-3.20"/>
    <d v="2008-09-08T00:00:00"/>
    <n v="2"/>
    <d v="2009-02-12T00:00:00"/>
    <s v="0315/2010"/>
    <m/>
    <m/>
    <m/>
    <m/>
    <m/>
    <m/>
    <m/>
    <m/>
    <m/>
    <m/>
    <m/>
    <m/>
    <m/>
    <m/>
    <m/>
    <m/>
    <m/>
    <m/>
    <m/>
    <m/>
    <s v="4/3/08 REVIEW--ODOT RESPONSIBILIYTY,  LOSS OF MATERIAL AND CRACKING IS BEING CAUSED BY UNDERLYING PROBLEM WITH EXISTING-CONCURRENCE BY AREA ENGINEER AND DRT TEAM. 7/18/08 notified by county manager excessive bleeding/flushing and loss of material from tracking--rereview set up for 7/31/08.  -- Shelly Co. on August 12, 2008 attempted to repair bleeding/flushing by placing #8 stone in bleeding areas, using a pnuematic roller to vibrate in but this did not work.  On August21, 2008 Shelly Co. returned for another attempt to repair using a method whereas they heated to #8 stone to 250-300% then placing on bleeding areas and rolling in using a pneumatic roller, according to our engineer on site this attempt did not work either.  A letter to Shelly Company was sent on 8/21/08 (wrong date on letter 8/5/08) asking them to repspond with repair fix and timeframe for such. addended letter for date sent 8/25/08. Sept. 08' Shelly milled 12000 feet of out of warranty chip seal.  Proj Engr and Cnty Manager satisfied with  temporary fix will re-visit for final repairs next spring..  Areas restriped by contractor.   "/>
    <s v="Letter to Shelly Company sent 11/24/08 starting 2 year warranty.  See file concerning roadway condition prior to chipseal, contractor questioned using warranty on this project, roadway in poor condition county is already filling potholes this had extensive.   0315/2010 prelim with project engineer and couty manager,  cracking and potholes due to preexisting condition , raodway was in very bad shape lots of repairs done prior to  chipseal application, not a warranty issue."/>
    <d v="2010-09-08T00:00:00"/>
    <s v="Expired"/>
  </r>
  <r>
    <x v="10"/>
    <n v="882"/>
    <n v="25806"/>
    <n v="266"/>
    <x v="12"/>
    <s v="2007-0266"/>
    <n v="6"/>
    <s v="Del/Mrw SR656/314"/>
    <s v="Double Chip Seal Mrw-SR656-0.00-4.87"/>
    <d v="2008-09-08T00:00:00"/>
    <n v="2"/>
    <d v="2009-02-12T00:00:00"/>
    <d v="2010-03-15T00:00:00"/>
    <m/>
    <m/>
    <m/>
    <m/>
    <m/>
    <m/>
    <m/>
    <m/>
    <m/>
    <m/>
    <m/>
    <m/>
    <m/>
    <m/>
    <m/>
    <m/>
    <m/>
    <m/>
    <m/>
    <m/>
    <m/>
    <s v="Letter to Shelly Company sent 11/24/08 starting 2 year warranty.  See file concerning roadway condition prior to chipseal, contractor questioned using warranty on this project, roadway in poor condition county is already filling potholes this had extensive.  0315/2010 prelim with project engineer and couty manager,  cracking and potholes due to preexisting condition , raodway was in very bad shape lots of repairs done prior to  chipseal application, not a warranty issue."/>
    <d v="2010-09-08T00:00:00"/>
    <s v="Expired"/>
  </r>
  <r>
    <x v="10"/>
    <n v="882"/>
    <n v="25806"/>
    <n v="266"/>
    <x v="12"/>
    <s v="2007-0266"/>
    <n v="6"/>
    <s v="Del/Mrw SR656/314"/>
    <s v="DoubleChip Seal Delaware-SR656-0.00-4.69"/>
    <d v="2008-09-08T00:00:00"/>
    <n v="2"/>
    <d v="2009-02-12T00:00:00"/>
    <d v="2010-03-23T00:00:00"/>
    <m/>
    <m/>
    <m/>
    <m/>
    <m/>
    <m/>
    <m/>
    <m/>
    <m/>
    <m/>
    <m/>
    <m/>
    <m/>
    <m/>
    <m/>
    <m/>
    <m/>
    <m/>
    <m/>
    <m/>
    <s v="2008 REVIEW NO PROBLEMS FOUND. Received work from county manager that the chipseal (kAugust 08) was bleeding excessively.  Contractor notified (could becomea safety issue) tried sanding, heating applying more 8's   this didn't work.  Scarified 12000', this took care of the bleeding issue(safety slick when becomes wet).  County manager is satisfied  will readdress problem in sping  of 2009."/>
    <s v="Letter to Shelly Company sent 11/24/08 starting 2 year warranty.  See file concerning roadway condition prior to chipseal, contractor questioned using warranty on this project, roadway in poor condition county is already filling potholes this had extensive. 3/23/2010 prelim by county manager cracking and potholes from preexisting roadway condition, lots of pavement repair done priot to chipseal application. Not a warranty issue."/>
    <d v="2010-09-08T00:00:00"/>
    <s v="Expired"/>
  </r>
  <r>
    <x v="10"/>
    <n v="882"/>
    <n v="25832"/>
    <n v="398"/>
    <x v="3"/>
    <s v="2003-0398"/>
    <n v="9"/>
    <s v="SCI-SR348-0.00"/>
    <s v="SINGLE CHIP SEAL WITH WARRANTY - "/>
    <d v="2003-09-26T00:00:00"/>
    <n v="3"/>
    <d v="2004-04-28T00:00:00"/>
    <d v="2005-04-25T00:00:00"/>
    <d v="2006-04-13T00:00:00"/>
    <m/>
    <m/>
    <m/>
    <d v="2006-10-11T00:00:00"/>
    <s v="Potholes, and underlaying pavement issues"/>
    <s v="None"/>
    <m/>
    <m/>
    <m/>
    <m/>
    <m/>
    <m/>
    <m/>
    <m/>
    <m/>
    <m/>
    <m/>
    <m/>
    <m/>
    <m/>
    <m/>
    <d v="2006-09-26T00:00:00"/>
    <s v="Expired"/>
  </r>
  <r>
    <x v="10"/>
    <n v="882"/>
    <n v="25836"/>
    <n v="113"/>
    <x v="12"/>
    <s v="2007-0113"/>
    <n v="9"/>
    <s v="BRO SR-774 003.24 "/>
    <s v="SINGLE CHIP SEAL WITH TWO YEAR WARR, APP"/>
    <d v="2007-07-26T00:00:00"/>
    <n v="2"/>
    <d v="2009-05-08T00:00:00"/>
    <m/>
    <m/>
    <m/>
    <m/>
    <m/>
    <m/>
    <m/>
    <m/>
    <m/>
    <m/>
    <m/>
    <m/>
    <m/>
    <m/>
    <m/>
    <m/>
    <m/>
    <m/>
    <m/>
    <m/>
    <m/>
    <m/>
    <s v="Areas where the chip seal has come off the underlying striping but these areas do not approach the threshold limits of the warranty."/>
    <d v="2009-07-26T00:00:00"/>
    <s v="Expired"/>
  </r>
  <r>
    <x v="0"/>
    <n v="1059"/>
    <n v="25864"/>
    <n v="58"/>
    <x v="10"/>
    <s v="2008-0058"/>
    <n v="9"/>
    <s v="BRO-SR32-005.80 "/>
    <s v="FINE GRADED POLYMER ASPHALT CONCRETE, TYPE B, WITH          SUPPLEMENT 1059 WARRANTY, AS PER PLAN                       "/>
    <s v="Assumed Expired"/>
    <n v="3"/>
    <m/>
    <m/>
    <m/>
    <m/>
    <m/>
    <m/>
    <m/>
    <m/>
    <m/>
    <m/>
    <m/>
    <m/>
    <m/>
    <m/>
    <m/>
    <m/>
    <m/>
    <m/>
    <m/>
    <m/>
    <m/>
    <m/>
    <m/>
    <m/>
    <s v=""/>
    <s v="Expired"/>
  </r>
  <r>
    <x v="0"/>
    <n v="880"/>
    <n v="25869"/>
    <n v="1078"/>
    <x v="13"/>
    <s v="2010-1078"/>
    <n v="4"/>
    <s v="ATB-IR90-022.06 "/>
    <s v="ASPHALT CONCRETE (7 YEAR WARRANTY)                                                                                      "/>
    <s v="Status?"/>
    <n v="7"/>
    <m/>
    <m/>
    <m/>
    <m/>
    <m/>
    <m/>
    <m/>
    <m/>
    <m/>
    <m/>
    <m/>
    <m/>
    <m/>
    <m/>
    <m/>
    <m/>
    <m/>
    <m/>
    <m/>
    <m/>
    <m/>
    <m/>
    <m/>
    <m/>
    <s v=""/>
    <s v="TBD"/>
  </r>
  <r>
    <x v="0"/>
    <n v="880"/>
    <n v="25869"/>
    <n v="1078"/>
    <x v="13"/>
    <s v="2010-1078"/>
    <n v="4"/>
    <s v="ATB-90-22.06"/>
    <s v="ASPHALT CONCRETE (7 YEAR WARRANTY)"/>
    <s v="Status?"/>
    <n v="7"/>
    <m/>
    <m/>
    <m/>
    <m/>
    <m/>
    <m/>
    <m/>
    <m/>
    <m/>
    <m/>
    <m/>
    <m/>
    <m/>
    <m/>
    <m/>
    <m/>
    <m/>
    <m/>
    <m/>
    <m/>
    <m/>
    <m/>
    <m/>
    <m/>
    <s v=""/>
    <s v="TBD"/>
  </r>
  <r>
    <x v="1"/>
    <n v="894"/>
    <n v="25880"/>
    <n v="44"/>
    <x v="9"/>
    <s v="2004-0044"/>
    <n v="3"/>
    <s v="WAY US-30 011.86 "/>
    <s v="HIGH PERFORMANCE CONCRETE, FOR BRIDGE DECK WITH WARRANTY,"/>
    <d v="2006-12-13T00:00:00"/>
    <n v="7"/>
    <d v="2006-12-11T00:00:00"/>
    <m/>
    <m/>
    <m/>
    <m/>
    <m/>
    <m/>
    <s v="Slight Cracking of decks"/>
    <s v="sealing of bridge decks"/>
    <s v="WAY-30-1309 L/R"/>
    <s v="WAY-30-1752 L/R"/>
    <s v="WAY-30-1803 L/R"/>
    <s v="WAY-30-1551 L/R"/>
    <m/>
    <m/>
    <m/>
    <m/>
    <m/>
    <m/>
    <m/>
    <m/>
    <m/>
    <m/>
    <m/>
    <d v="2013-12-13T00:00:00"/>
    <s v="Under Warranty"/>
  </r>
  <r>
    <x v="0"/>
    <n v="1059"/>
    <n v="25883"/>
    <n v="167"/>
    <x v="9"/>
    <s v="2004-0167"/>
    <n v="6"/>
    <s v="PPM-D06-FY04"/>
    <s v="ASPHALT CONCRETE SURFACE COURSE, TYPE 1H WITH SUPPLEMENT 1059 WARRANTY Morrow 97 0.00 to 3.66"/>
    <d v="2004-06-07T00:00:00"/>
    <n v="3"/>
    <d v="2005-08-04T00:00:00"/>
    <d v="2006-02-16T00:00:00"/>
    <d v="2007-04-13T00:00:00"/>
    <m/>
    <m/>
    <m/>
    <s v="Out of warranty 6/7/2007"/>
    <m/>
    <m/>
    <m/>
    <m/>
    <m/>
    <m/>
    <m/>
    <m/>
    <m/>
    <m/>
    <m/>
    <m/>
    <m/>
    <m/>
    <m/>
    <m/>
    <s v="OUT OF WARRANTY      "/>
    <d v="2007-06-07T00:00:00"/>
    <s v="Expired"/>
  </r>
  <r>
    <x v="7"/>
    <n v="881"/>
    <n v="25883"/>
    <n v="167"/>
    <x v="9"/>
    <s v="2004-0167"/>
    <n v="6"/>
    <s v="PPM-D06-FY04"/>
    <s v="Microsurfacing w/ warranty Multiple Fra-104 0.00 to 5.93"/>
    <d v="2004-09-27T00:00:00"/>
    <n v="3"/>
    <d v="2005-08-04T00:00:00"/>
    <d v="2006-03-22T00:00:00"/>
    <d v="2007-02-24T00:00:00"/>
    <m/>
    <m/>
    <m/>
    <s v="Out of warranty 09/27/07"/>
    <m/>
    <m/>
    <m/>
    <m/>
    <m/>
    <m/>
    <m/>
    <m/>
    <m/>
    <m/>
    <m/>
    <m/>
    <m/>
    <m/>
    <m/>
    <m/>
    <s v="Letter to Shelly Company sent 11/24/08 starting 2 year warranty.  See file concerning roadway condition prior to chipseal, contractor questioned using warranty on this project, roadway in poor condition county is already filling potholes this had extensiv--2/12/2009-SUBBASE PROBLEM NO FAULT OF CONTRACTOR"/>
    <d v="2007-09-27T00:00:00"/>
    <s v="Expired"/>
  </r>
  <r>
    <x v="7"/>
    <n v="881"/>
    <n v="25883"/>
    <n v="167"/>
    <x v="9"/>
    <s v="2004-0167"/>
    <n v="6"/>
    <s v="PPM-D060FY04"/>
    <s v="Microsurfacing w/warranty Multiple  De;-36 11/29-18.35"/>
    <d v="2004-09-27T00:00:00"/>
    <n v="3"/>
    <d v="2005-08-04T00:00:00"/>
    <d v="2006-03-22T00:00:00"/>
    <d v="2007-04-13T00:00:00"/>
    <m/>
    <m/>
    <m/>
    <s v="Out of warranty 09/27/07"/>
    <m/>
    <m/>
    <m/>
    <m/>
    <m/>
    <m/>
    <m/>
    <m/>
    <m/>
    <m/>
    <m/>
    <m/>
    <m/>
    <m/>
    <m/>
    <m/>
    <s v="Letter to Shelly Company sent 11/24/08 starting 2 year warranty.  See file concerning roadway condition prior to chipseal, contractor questioned using warranty on this project, roadway in poor condition county is already filling potholes this had extensiv--2/12/2009  SUBBASE PROBLEM NO FAULT OF CONTRACTOR"/>
    <d v="2007-09-27T00:00:00"/>
    <s v="Expired"/>
  </r>
  <r>
    <x v="7"/>
    <n v="881"/>
    <n v="25883"/>
    <n v="167"/>
    <x v="9"/>
    <s v="2004-0167"/>
    <n v="6"/>
    <s v="PPM-D06-FY04"/>
    <s v="Microsurfacing w/warranty Multiple Fra-161 17.11 to 23.62 and ramps"/>
    <d v="2004-09-27T00:00:00"/>
    <n v="3"/>
    <d v="2005-08-04T00:00:00"/>
    <d v="2006-03-22T00:00:00"/>
    <d v="2007-02-24T00:00:00"/>
    <m/>
    <m/>
    <m/>
    <s v="Out of warranty 09/27/07"/>
    <m/>
    <m/>
    <m/>
    <m/>
    <m/>
    <m/>
    <m/>
    <m/>
    <m/>
    <m/>
    <m/>
    <m/>
    <m/>
    <m/>
    <m/>
    <m/>
    <s v="Letter to Shelly Company sent 11/24/08 starting 2 year warranty.  See file concerning roadway condition prior to chipseal, contractor questioned using warranty on this project, roadway in poor condition county is already filling potholes this had extensive pavement repairs.C-85 issued 02/12/2009--SUBBASE PROBLEM NO FAULT OF CONTRACTOR"/>
    <d v="2007-09-27T00:00:00"/>
    <s v="Expired"/>
  </r>
  <r>
    <x v="7"/>
    <n v="881"/>
    <n v="25883"/>
    <n v="167"/>
    <x v="9"/>
    <s v="2004-0167"/>
    <n v="6"/>
    <s v="PPM-D06-FY04"/>
    <s v="MicrosuRFACING W/WARRANTY,MULTIPLE Madison 142 2.01 to 9.84"/>
    <d v="2004-09-27T00:00:00"/>
    <n v="3"/>
    <d v="2005-08-04T00:00:00"/>
    <d v="2006-03-14T00:00:00"/>
    <d v="2007-04-13T00:00:00"/>
    <m/>
    <m/>
    <m/>
    <s v="Out of warranty 09/27/07"/>
    <m/>
    <m/>
    <m/>
    <m/>
    <m/>
    <m/>
    <m/>
    <m/>
    <m/>
    <m/>
    <m/>
    <m/>
    <m/>
    <m/>
    <m/>
    <m/>
    <s v="OUT OF WARRANTY      "/>
    <d v="2007-09-27T00:00:00"/>
    <s v="Expired"/>
  </r>
  <r>
    <x v="7"/>
    <n v="881"/>
    <n v="25886"/>
    <n v="111"/>
    <x v="0"/>
    <s v="2005-0111"/>
    <n v="6"/>
    <s v="D06PPM-FY05"/>
    <s v="Micr Multi/Fay US 62 0.00-11.87"/>
    <d v="2005-09-12T00:00:00"/>
    <n v="3"/>
    <d v="2006-03-30T00:00:00"/>
    <d v="2007-04-05T00:00:00"/>
    <d v="2008-04-08T00:00:00"/>
    <m/>
    <m/>
    <m/>
    <m/>
    <s v="missing  material"/>
    <s v="yes"/>
    <m/>
    <m/>
    <m/>
    <m/>
    <m/>
    <m/>
    <m/>
    <m/>
    <m/>
    <m/>
    <m/>
    <m/>
    <m/>
    <m/>
    <s v="3/30/06-review  no problems found3/19/07-- some cracking(not covered) at struct 6.5 equipment gashes from others, not contractor responsibility to repair.      04/08/08  review missing material  125' long 4' wide contractor to repair, will send letter giving date and repair method 5/13/08--Strawser in ,  cleaned out area where material had come out, tacked, placed  microsufacing material in the delaminated area and also topped 10 wide by 125 ' long with second course.. May 13, 2008  repairs made by Strawser on SR 62 at the11.85 mm  OUT OF WARRANTY LETTER SENT 11/13/08 AND SIGN REMOVAL LETTER"/>
    <d v="2008-09-12T00:00:00"/>
    <s v="Expired"/>
  </r>
  <r>
    <x v="7"/>
    <n v="881"/>
    <n v="25886"/>
    <n v="111"/>
    <x v="0"/>
    <s v="2005-0111"/>
    <n v="6"/>
    <s v="D06PPM-FY05"/>
    <s v="Micro Multi/Del-Mrw/IR71-11.82(Del-3.17Mrw"/>
    <d v="2005-11-02T00:00:00"/>
    <n v="3"/>
    <d v="2006-03-15T00:00:00"/>
    <d v="2007-02-09T00:00:00"/>
    <d v="2008-03-05T00:00:00"/>
    <m/>
    <m/>
    <m/>
    <m/>
    <m/>
    <m/>
    <m/>
    <m/>
    <m/>
    <m/>
    <m/>
    <m/>
    <m/>
    <m/>
    <m/>
    <m/>
    <m/>
    <m/>
    <m/>
    <m/>
    <s v="county repaired pothole SB D/L 134 mm  cracking occuring but not under warranty Del.  Mrw has cracking (not covered) rutting 120 days after c-85 issued passed not under warranty    VERY MINUTE BLEEDING/FLUSHING  3/15/2006 2/8/07 MRW section small bleeding areas about 4sf total and cracking which is not covered delaware portion cracking which is not covered overall okay. 03/05/08--some cracking but this is not warrantied, previous patch holding up  will look at in oct 08 for final OUT OF WARRANTY LETTER SENT 11/13 08 AND SIGN REMOVAL LETTER"/>
    <d v="2008-11-02T00:00:00"/>
    <s v="Expired"/>
  </r>
  <r>
    <x v="7"/>
    <n v="881"/>
    <n v="25886"/>
    <n v="111"/>
    <x v="0"/>
    <s v="2005-0111"/>
    <n v="6"/>
    <s v="D06PPM-FY05"/>
    <s v="Micro Multi/Fra IR 270 Ramps J,O,Q"/>
    <d v="2005-07-06T00:00:00"/>
    <n v="3"/>
    <d v="2006-03-24T00:00:00"/>
    <d v="2007-02-20T00:00:00"/>
    <d v="2008-03-14T00:00:00"/>
    <m/>
    <m/>
    <m/>
    <m/>
    <m/>
    <m/>
    <m/>
    <m/>
    <m/>
    <m/>
    <m/>
    <m/>
    <m/>
    <m/>
    <m/>
    <m/>
    <m/>
    <m/>
    <m/>
    <m/>
    <s v="3/24/06--no distress types found2/20/07-- no distress types found, some cracking (not covered)   03/14/08--no distress types found will look at again   in  June 08 for final OUT OF WARRANTY LETTER SENT 11/13/08 AND SIGN REMOVAL LETTER"/>
    <d v="2008-07-06T00:00:00"/>
    <s v="Expired"/>
  </r>
</pivotCacheRecords>
</file>

<file path=xl/pivotCache/pivotCacheRecords2.xml><?xml version="1.0" encoding="utf-8"?>
<pivotCacheRecords xmlns="http://schemas.openxmlformats.org/spreadsheetml/2006/main" xmlns:r="http://schemas.openxmlformats.org/officeDocument/2006/relationships" count="750">
  <r>
    <n v="880"/>
    <n v="4082"/>
    <s v="2005-0312"/>
    <n v="2005"/>
    <n v="3"/>
    <s v="MED-SR18-016.03 "/>
    <x v="0"/>
  </r>
  <r>
    <n v="894"/>
    <n v="4354"/>
    <s v="2002-0035"/>
    <n v="2002"/>
    <n v="6"/>
    <s v="FRA-IR670-002.61 "/>
    <x v="1"/>
  </r>
  <r>
    <n v="880"/>
    <n v="4388"/>
    <s v="2000-0091"/>
    <n v="2000"/>
    <n v="6"/>
    <s v="GRE-US35-026.20 "/>
    <x v="0"/>
  </r>
  <r>
    <n v="887"/>
    <n v="4388"/>
    <s v="2000-0091"/>
    <n v="2000"/>
    <n v="6"/>
    <s v="GRE-US35-026.20 "/>
    <x v="2"/>
  </r>
  <r>
    <n v="887"/>
    <n v="4388"/>
    <s v="2000-0091"/>
    <n v="2000"/>
    <n v="6"/>
    <s v="GRE-US35-026.20 "/>
    <x v="3"/>
  </r>
  <r>
    <n v="887"/>
    <n v="4388"/>
    <s v="2000-0091"/>
    <n v="2000"/>
    <n v="6"/>
    <s v="GRE-US35-026.20 "/>
    <x v="4"/>
  </r>
  <r>
    <n v="880"/>
    <n v="4666"/>
    <s v="2002-0069"/>
    <n v="2002"/>
    <n v="6"/>
    <s v="FRA-IR670-003.17 "/>
    <x v="0"/>
  </r>
  <r>
    <n v="880"/>
    <n v="4804"/>
    <s v="2003-0154"/>
    <n v="2003"/>
    <n v="9"/>
    <s v="SCI-SR335-003.78 "/>
    <x v="0"/>
  </r>
  <r>
    <n v="884"/>
    <n v="5774"/>
    <s v="2005-0518"/>
    <n v="2005"/>
    <n v="12"/>
    <s v="LAK-IR90-006.71 "/>
    <x v="5"/>
  </r>
  <r>
    <n v="884"/>
    <n v="5774"/>
    <s v="2005-0518"/>
    <n v="2005"/>
    <n v="12"/>
    <s v="LAK-IR90-006.71 "/>
    <x v="6"/>
  </r>
  <r>
    <n v="884"/>
    <n v="5774"/>
    <s v="2005-0518"/>
    <n v="2005"/>
    <n v="12"/>
    <s v="LAK-IR90-006.71 "/>
    <x v="7"/>
  </r>
  <r>
    <n v="893"/>
    <n v="5872"/>
    <s v="2003-0509"/>
    <n v="2003"/>
    <n v="8"/>
    <s v="BUT-SR129-014.25 "/>
    <x v="8"/>
  </r>
  <r>
    <n v="885"/>
    <n v="5881"/>
    <s v="2000-0004"/>
    <n v="2000"/>
    <n v="6"/>
    <s v="FRA-IR70-014.69 "/>
    <x v="9"/>
  </r>
  <r>
    <n v="885"/>
    <n v="5881"/>
    <s v="2000-0004"/>
    <n v="2000"/>
    <n v="6"/>
    <s v="FRA-IR70-014.69 "/>
    <x v="10"/>
  </r>
  <r>
    <n v="885"/>
    <n v="5881"/>
    <s v="2000-0004"/>
    <n v="2000"/>
    <n v="6"/>
    <s v="FRA-IR70-014.69 "/>
    <x v="11"/>
  </r>
  <r>
    <n v="885"/>
    <n v="5881"/>
    <s v="2000-0004"/>
    <n v="2000"/>
    <n v="6"/>
    <s v="FRA-IR70-014.69 "/>
    <x v="12"/>
  </r>
  <r>
    <n v="880"/>
    <n v="5881"/>
    <s v="2000-0004"/>
    <n v="2000"/>
    <n v="6"/>
    <s v="FRA-IR70-014.69 "/>
    <x v="0"/>
  </r>
  <r>
    <n v="887"/>
    <n v="5881"/>
    <s v="2000-0004"/>
    <n v="2000"/>
    <n v="6"/>
    <s v="FRA-IR70-014.69 "/>
    <x v="2"/>
  </r>
  <r>
    <n v="887"/>
    <n v="5881"/>
    <s v="2000-0004"/>
    <n v="2000"/>
    <n v="6"/>
    <s v="FRA-IR70-014.69 "/>
    <x v="3"/>
  </r>
  <r>
    <n v="887"/>
    <n v="5881"/>
    <s v="2000-0004"/>
    <n v="2000"/>
    <n v="6"/>
    <s v="FRA-IR70-014.69 "/>
    <x v="4"/>
  </r>
  <r>
    <n v="884"/>
    <n v="6080"/>
    <s v="2006-0002"/>
    <n v="2006"/>
    <n v="4"/>
    <s v="MAH-IR80-000.97 "/>
    <x v="13"/>
  </r>
  <r>
    <n v="892"/>
    <n v="6080"/>
    <s v="2006-0002"/>
    <n v="2006"/>
    <n v="4"/>
    <s v="MAH-IR80-000.97 "/>
    <x v="14"/>
  </r>
  <r>
    <n v="990"/>
    <n v="6080"/>
    <s v="2006-0002"/>
    <n v="2006"/>
    <n v="4"/>
    <s v="MAH-IR80-000.97 "/>
    <x v="15"/>
  </r>
  <r>
    <n v="894"/>
    <n v="6225"/>
    <s v="2003-0134"/>
    <n v="2003"/>
    <n v="6"/>
    <s v="FAY-IR71-000.00 "/>
    <x v="1"/>
  </r>
  <r>
    <n v="894"/>
    <n v="6225"/>
    <s v="2003-0134"/>
    <n v="2003"/>
    <n v="6"/>
    <s v="FAY-IR71-000.00 "/>
    <x v="16"/>
  </r>
  <r>
    <n v="893"/>
    <n v="6225"/>
    <s v="2003-0134"/>
    <n v="2003"/>
    <n v="6"/>
    <s v="FAY-IR71-000.00 "/>
    <x v="8"/>
  </r>
  <r>
    <n v="880"/>
    <n v="6225"/>
    <s v="2003-0134"/>
    <n v="2003"/>
    <n v="6"/>
    <s v="FAY-IR71-000.00 "/>
    <x v="0"/>
  </r>
  <r>
    <n v="880"/>
    <n v="6225"/>
    <s v="2003-0134"/>
    <n v="2003"/>
    <n v="6"/>
    <s v="FAY-IR71-000.00 "/>
    <x v="17"/>
  </r>
  <r>
    <n v="880"/>
    <n v="6912"/>
    <s v="2001-0142"/>
    <n v="2001"/>
    <n v="6"/>
    <s v="FAY-US35-007.51 "/>
    <x v="0"/>
  </r>
  <r>
    <n v="880"/>
    <n v="7278"/>
    <s v="1999-0722"/>
    <n v="1999"/>
    <n v="6"/>
    <s v="FRA-IR71-025.60 "/>
    <x v="18"/>
  </r>
  <r>
    <n v="887"/>
    <n v="7278"/>
    <s v="1999-0722"/>
    <n v="1999"/>
    <n v="6"/>
    <s v="FRA-IR71-025.60 "/>
    <x v="2"/>
  </r>
  <r>
    <n v="887"/>
    <n v="7278"/>
    <s v="1999-0722"/>
    <n v="1999"/>
    <n v="6"/>
    <s v="FRA-IR71-025.60 "/>
    <x v="3"/>
  </r>
  <r>
    <n v="887"/>
    <n v="7278"/>
    <s v="1999-0722"/>
    <n v="1999"/>
    <n v="6"/>
    <s v="FRA-IR71-025.60 "/>
    <x v="4"/>
  </r>
  <r>
    <n v="880"/>
    <n v="7885"/>
    <s v="2000-0239"/>
    <n v="2000"/>
    <n v="3"/>
    <s v="MED-IR71-015.78 "/>
    <x v="0"/>
  </r>
  <r>
    <n v="887"/>
    <n v="7885"/>
    <s v="2000-0239"/>
    <n v="2000"/>
    <n v="3"/>
    <s v="MED-IR71-015.78 "/>
    <x v="2"/>
  </r>
  <r>
    <n v="887"/>
    <n v="7885"/>
    <s v="2000-0239"/>
    <n v="2000"/>
    <n v="3"/>
    <s v="MED-IR71-015.78 "/>
    <x v="3"/>
  </r>
  <r>
    <n v="887"/>
    <n v="7885"/>
    <s v="2000-0239"/>
    <n v="2000"/>
    <n v="3"/>
    <s v="MED-IR71-015.78 "/>
    <x v="19"/>
  </r>
  <r>
    <n v="887"/>
    <n v="7885"/>
    <s v="2000-0239"/>
    <n v="2000"/>
    <n v="3"/>
    <s v="MED-IR71-015.78 "/>
    <x v="4"/>
  </r>
  <r>
    <n v="894"/>
    <n v="7904"/>
    <s v="2005-0358"/>
    <n v="2005"/>
    <n v="4"/>
    <s v="TRU-SR534-015.06 "/>
    <x v="1"/>
  </r>
  <r>
    <n v="880"/>
    <n v="8314"/>
    <s v="2003-0001"/>
    <n v="2003"/>
    <n v="5"/>
    <s v="LIC-SR79-006.66 "/>
    <x v="0"/>
  </r>
  <r>
    <n v="893"/>
    <n v="8831"/>
    <s v="2000-0116"/>
    <n v="2000"/>
    <n v="4"/>
    <s v="STA-SR44-21.050 "/>
    <x v="20"/>
  </r>
  <r>
    <n v="894"/>
    <n v="8861"/>
    <s v="2002-0421"/>
    <n v="2002"/>
    <n v="2"/>
    <s v="HAN-IR75-024.02 "/>
    <x v="1"/>
  </r>
  <r>
    <n v="893"/>
    <n v="8950"/>
    <s v="2001-0165"/>
    <n v="2001"/>
    <n v="4"/>
    <s v="SUM-SR77-29.515 "/>
    <x v="8"/>
  </r>
  <r>
    <n v="880"/>
    <n v="9078"/>
    <s v="2000-0577"/>
    <n v="2000"/>
    <n v="6"/>
    <s v="FAY-US35-002.57 "/>
    <x v="0"/>
  </r>
  <r>
    <n v="894"/>
    <n v="9176"/>
    <s v="2000-0197"/>
    <n v="2000"/>
    <n v="12"/>
    <s v="CUY-IR271-009.72 "/>
    <x v="16"/>
  </r>
  <r>
    <n v="632"/>
    <n v="9941"/>
    <s v="1997-3000"/>
    <n v="1997"/>
    <n v="6"/>
    <s v="FRA-IR71-015.26 "/>
    <x v="21"/>
  </r>
  <r>
    <n v="885"/>
    <n v="10055"/>
    <s v="2000-0524"/>
    <n v="2000"/>
    <n v="4"/>
    <s v="ATB-SR11-024.62 "/>
    <x v="9"/>
  </r>
  <r>
    <n v="885"/>
    <n v="10055"/>
    <s v="2000-0524"/>
    <n v="2000"/>
    <n v="4"/>
    <s v="ATB-SR11-024.62 "/>
    <x v="10"/>
  </r>
  <r>
    <n v="885"/>
    <n v="10055"/>
    <s v="2000-0524"/>
    <n v="2000"/>
    <n v="4"/>
    <s v="ATB-SR11-024.62 "/>
    <x v="11"/>
  </r>
  <r>
    <n v="885"/>
    <n v="10055"/>
    <s v="2000-0524"/>
    <n v="2000"/>
    <n v="4"/>
    <s v="ATB-SR11-024.62 "/>
    <x v="12"/>
  </r>
  <r>
    <n v="893"/>
    <n v="10055"/>
    <s v="2000-0524"/>
    <n v="2000"/>
    <n v="4"/>
    <s v="ATB-SR11-024.62 "/>
    <x v="20"/>
  </r>
  <r>
    <n v="894"/>
    <n v="10213"/>
    <s v="2000-0427"/>
    <n v="2000"/>
    <n v="10"/>
    <s v="MRG-SR669-00.209 "/>
    <x v="1"/>
  </r>
  <r>
    <n v="884"/>
    <n v="10289"/>
    <s v="2001-0199"/>
    <n v="2001"/>
    <n v="1"/>
    <s v="WYA-US30-28.009 "/>
    <x v="22"/>
  </r>
  <r>
    <n v="894"/>
    <n v="10289"/>
    <s v="2001-0199"/>
    <n v="2001"/>
    <n v="1"/>
    <s v="WYA-US30-28.009 "/>
    <x v="1"/>
  </r>
  <r>
    <n v="894"/>
    <n v="10289"/>
    <s v="2001-0199"/>
    <n v="2001"/>
    <n v="1"/>
    <s v="WYA-US30-28.009 "/>
    <x v="23"/>
  </r>
  <r>
    <n v="880"/>
    <n v="10754"/>
    <s v="2009-0171"/>
    <n v="2009"/>
    <n v="8"/>
    <s v="WAR-IR75-003.40 "/>
    <x v="24"/>
  </r>
  <r>
    <n v="884"/>
    <n v="10754"/>
    <s v="2009-0171"/>
    <n v="2009"/>
    <n v="8"/>
    <s v="WAR-IR75-003.40 "/>
    <x v="25"/>
  </r>
  <r>
    <n v="880"/>
    <n v="10904"/>
    <s v="2000-0304"/>
    <n v="2000"/>
    <n v="9"/>
    <s v="BRO-US62-31.640 "/>
    <x v="0"/>
  </r>
  <r>
    <n v="893"/>
    <n v="10914"/>
    <s v="2002-0172"/>
    <n v="2002"/>
    <n v="8"/>
    <s v="CLE-IR275-009.79 "/>
    <x v="20"/>
  </r>
  <r>
    <n v="894"/>
    <n v="11044"/>
    <s v="2003-0511"/>
    <n v="2003"/>
    <n v="4"/>
    <s v="TRU-SR82-025.24 "/>
    <x v="16"/>
  </r>
  <r>
    <n v="887"/>
    <n v="11365"/>
    <s v="2000-0151"/>
    <n v="2000"/>
    <n v="3"/>
    <s v="RIC-IR71-20.220 "/>
    <x v="2"/>
  </r>
  <r>
    <n v="887"/>
    <n v="11365"/>
    <s v="2000-0151"/>
    <n v="2000"/>
    <n v="3"/>
    <s v="RIC-IR71-20.220 "/>
    <x v="3"/>
  </r>
  <r>
    <n v="887"/>
    <n v="11365"/>
    <s v="2000-0151"/>
    <n v="2000"/>
    <n v="3"/>
    <s v="RIC-IR71-20.220 "/>
    <x v="19"/>
  </r>
  <r>
    <n v="887"/>
    <n v="11365"/>
    <s v="2000-0151"/>
    <n v="2000"/>
    <n v="3"/>
    <s v="RIC-IR71-20.220 "/>
    <x v="4"/>
  </r>
  <r>
    <n v="880"/>
    <n v="11365"/>
    <s v="2000-0151"/>
    <n v="2000"/>
    <n v="3"/>
    <s v="RIC-IR71-20.220 "/>
    <x v="0"/>
  </r>
  <r>
    <n v="880"/>
    <n v="11366"/>
    <s v="2000-0037"/>
    <n v="2000"/>
    <n v="3"/>
    <s v="ASD-IR71-14.383 "/>
    <x v="0"/>
  </r>
  <r>
    <n v="887"/>
    <n v="11366"/>
    <s v="2000-0037"/>
    <n v="2000"/>
    <n v="3"/>
    <s v="ASD-IR71-14.383 "/>
    <x v="2"/>
  </r>
  <r>
    <n v="887"/>
    <n v="11366"/>
    <s v="2000-0037"/>
    <n v="2000"/>
    <n v="3"/>
    <s v="ASD-IR71-14.383 "/>
    <x v="3"/>
  </r>
  <r>
    <n v="887"/>
    <n v="11366"/>
    <s v="2000-0037"/>
    <n v="2000"/>
    <n v="3"/>
    <s v="ASD-IR71-14.383 "/>
    <x v="4"/>
  </r>
  <r>
    <n v="644"/>
    <n v="11366"/>
    <s v="2000-0037"/>
    <n v="2000"/>
    <n v="3"/>
    <s v="ASD-IR71-14.383 "/>
    <x v="26"/>
  </r>
  <r>
    <n v="644"/>
    <n v="11366"/>
    <s v="2000-0037"/>
    <n v="2000"/>
    <n v="3"/>
    <s v="ASD-IR71-14.383 "/>
    <x v="27"/>
  </r>
  <r>
    <n v="644"/>
    <n v="11366"/>
    <s v="2000-0037"/>
    <n v="2000"/>
    <n v="3"/>
    <s v="ASD-IR71-14.383 "/>
    <x v="28"/>
  </r>
  <r>
    <n v="887"/>
    <n v="11376"/>
    <s v="2000-0023"/>
    <n v="2000"/>
    <n v="3"/>
    <s v="ERI-SR2-12.558 "/>
    <x v="2"/>
  </r>
  <r>
    <n v="887"/>
    <n v="11376"/>
    <s v="2000-0023"/>
    <n v="2000"/>
    <n v="3"/>
    <s v="ERI-SR2-12.558 "/>
    <x v="3"/>
  </r>
  <r>
    <n v="887"/>
    <n v="11376"/>
    <s v="2000-0023"/>
    <n v="2000"/>
    <n v="3"/>
    <s v="ERI-SR2-12.558 "/>
    <x v="19"/>
  </r>
  <r>
    <n v="887"/>
    <n v="11376"/>
    <s v="2000-0023"/>
    <n v="2000"/>
    <n v="3"/>
    <s v="ERI-SR2-12.558 "/>
    <x v="4"/>
  </r>
  <r>
    <n v="880"/>
    <n v="11376"/>
    <s v="2000-0023"/>
    <n v="2000"/>
    <n v="3"/>
    <s v="ERI-SR2-12.558 "/>
    <x v="0"/>
  </r>
  <r>
    <n v="880"/>
    <n v="11378"/>
    <s v="2001-0116"/>
    <n v="2001"/>
    <n v="3"/>
    <s v="RIC-IR71-013.66 "/>
    <x v="0"/>
  </r>
  <r>
    <n v="894"/>
    <n v="11378"/>
    <s v="2001-0116"/>
    <n v="2001"/>
    <n v="3"/>
    <s v="RIC-IR71-013.66 "/>
    <x v="16"/>
  </r>
  <r>
    <n v="894"/>
    <n v="11385"/>
    <s v="2002-0026"/>
    <n v="2002"/>
    <n v="3"/>
    <s v="LOR-IR90-013.20 "/>
    <x v="16"/>
  </r>
  <r>
    <n v="885"/>
    <n v="11608"/>
    <s v="2000-0539"/>
    <n v="2000"/>
    <n v="4"/>
    <s v="SUM-IR77-11.971 "/>
    <x v="9"/>
  </r>
  <r>
    <n v="885"/>
    <n v="11608"/>
    <s v="2000-0539"/>
    <n v="2000"/>
    <n v="4"/>
    <s v="SUM-IR77-11.971 "/>
    <x v="29"/>
  </r>
  <r>
    <n v="885"/>
    <n v="11608"/>
    <s v="2000-0539"/>
    <n v="2000"/>
    <n v="4"/>
    <s v="SUM-IR77-11.971 "/>
    <x v="11"/>
  </r>
  <r>
    <n v="885"/>
    <n v="11608"/>
    <s v="2000-0539"/>
    <n v="2000"/>
    <n v="4"/>
    <s v="SUM-IR77-11.971 "/>
    <x v="12"/>
  </r>
  <r>
    <n v="893"/>
    <n v="11608"/>
    <s v="2000-0539"/>
    <n v="2000"/>
    <n v="4"/>
    <s v="SUM-IR77-11.971 "/>
    <x v="20"/>
  </r>
  <r>
    <n v="894"/>
    <n v="11723"/>
    <s v="2003-0207"/>
    <n v="2003"/>
    <n v="5"/>
    <s v="GUE-SR209-011.50 "/>
    <x v="1"/>
  </r>
  <r>
    <n v="446"/>
    <n v="11738"/>
    <s v="2000-0558"/>
    <n v="2000"/>
    <n v="12"/>
    <s v="CUY-IR90-000.00 "/>
    <x v="30"/>
  </r>
  <r>
    <n v="880"/>
    <n v="11738"/>
    <s v="2000-0558"/>
    <n v="2000"/>
    <n v="12"/>
    <s v="CUY-IR90-000.00 "/>
    <x v="0"/>
  </r>
  <r>
    <n v="894"/>
    <n v="11858"/>
    <s v="2001-0178"/>
    <n v="2001"/>
    <n v="9"/>
    <s v="SCI-US23-000.00 "/>
    <x v="1"/>
  </r>
  <r>
    <n v="893"/>
    <n v="11933"/>
    <s v="2001-0540"/>
    <n v="2001"/>
    <n v="4"/>
    <s v="MAH-US224-000.08 "/>
    <x v="20"/>
  </r>
  <r>
    <n v="885"/>
    <n v="12339"/>
    <s v="2001-0107"/>
    <n v="2001"/>
    <n v="12"/>
    <s v="CUY-IR90-006.21 "/>
    <x v="9"/>
  </r>
  <r>
    <n v="885"/>
    <n v="12339"/>
    <s v="2001-0107"/>
    <n v="2001"/>
    <n v="12"/>
    <s v="CUY-IR90-006.21 "/>
    <x v="10"/>
  </r>
  <r>
    <n v="885"/>
    <n v="12339"/>
    <s v="2001-0107"/>
    <n v="2001"/>
    <n v="12"/>
    <s v="CUY-IR90-006.21 "/>
    <x v="11"/>
  </r>
  <r>
    <n v="885"/>
    <n v="12339"/>
    <s v="2001-0107"/>
    <n v="2001"/>
    <n v="12"/>
    <s v="CUY-IR90-006.21 "/>
    <x v="12"/>
  </r>
  <r>
    <n v="894"/>
    <n v="12342"/>
    <s v="2001-0204"/>
    <n v="2001"/>
    <n v="12"/>
    <s v="CUY-IR271-20.503 "/>
    <x v="16"/>
  </r>
  <r>
    <n v="887"/>
    <n v="12387"/>
    <s v="2000-0217"/>
    <n v="2000"/>
    <n v="6"/>
    <s v="FRA-US33-026.12 "/>
    <x v="31"/>
  </r>
  <r>
    <n v="887"/>
    <n v="12387"/>
    <s v="2000-0217"/>
    <n v="2000"/>
    <n v="6"/>
    <s v="FRA-US33-026.12 "/>
    <x v="32"/>
  </r>
  <r>
    <n v="887"/>
    <n v="12387"/>
    <s v="2000-0217"/>
    <n v="2000"/>
    <n v="6"/>
    <s v="FRA-US33-026.12 "/>
    <x v="33"/>
  </r>
  <r>
    <n v="887"/>
    <n v="12387"/>
    <s v="2000-0217"/>
    <n v="2000"/>
    <n v="6"/>
    <s v="FRA-US33-026.12 "/>
    <x v="34"/>
  </r>
  <r>
    <n v="889"/>
    <n v="12387"/>
    <s v="2000-0217"/>
    <n v="2000"/>
    <n v="6"/>
    <s v="FRA-US33-026.12 "/>
    <x v="35"/>
  </r>
  <r>
    <n v="858"/>
    <n v="12725"/>
    <s v="2003-0536"/>
    <n v="2003"/>
    <n v="7"/>
    <s v="MOT-SR4-019.14 "/>
    <x v="36"/>
  </r>
  <r>
    <n v="880"/>
    <n v="12761"/>
    <s v="2001-3003"/>
    <n v="2001"/>
    <n v="11"/>
    <s v="TUS-IR77-003.94 "/>
    <x v="17"/>
  </r>
  <r>
    <n v="885"/>
    <n v="12836"/>
    <s v="2001-0008"/>
    <n v="2001"/>
    <n v="4"/>
    <s v="STA-IR77-05.938 "/>
    <x v="9"/>
  </r>
  <r>
    <n v="885"/>
    <n v="12836"/>
    <s v="2001-0008"/>
    <n v="2001"/>
    <n v="4"/>
    <s v="STA-IR77-05.938 "/>
    <x v="29"/>
  </r>
  <r>
    <n v="885"/>
    <n v="12836"/>
    <s v="2001-0008"/>
    <n v="2001"/>
    <n v="4"/>
    <s v="STA-IR77-05.938 "/>
    <x v="11"/>
  </r>
  <r>
    <n v="885"/>
    <n v="12836"/>
    <s v="2001-0008"/>
    <n v="2001"/>
    <n v="4"/>
    <s v="STA-IR77-05.938 "/>
    <x v="12"/>
  </r>
  <r>
    <n v="894"/>
    <n v="12887"/>
    <s v="2001-0054"/>
    <n v="2001"/>
    <n v="9"/>
    <s v="ADA-SR73-16.320 "/>
    <x v="1"/>
  </r>
  <r>
    <n v="894"/>
    <n v="12909"/>
    <s v="2001-0057"/>
    <n v="2001"/>
    <n v="9"/>
    <s v="HIG-SR753-00.140 "/>
    <x v="1"/>
  </r>
  <r>
    <n v="894"/>
    <n v="12917"/>
    <s v="2000-0488"/>
    <n v="2000"/>
    <n v="9"/>
    <s v="ROS-SR159-000.42 "/>
    <x v="1"/>
  </r>
  <r>
    <n v="892"/>
    <n v="12928"/>
    <s v="2008-0031"/>
    <n v="2008"/>
    <n v="9"/>
    <s v="SCI-SR522-000.98 "/>
    <x v="37"/>
  </r>
  <r>
    <n v="893"/>
    <n v="12961"/>
    <s v="2000-0570"/>
    <n v="2000"/>
    <n v="1"/>
    <s v="WYA-SR231-06.160 "/>
    <x v="20"/>
  </r>
  <r>
    <n v="690"/>
    <n v="13000"/>
    <s v="1997-0621"/>
    <n v="1997"/>
    <n v="12"/>
    <s v="CUY-IR480-010.38 "/>
    <x v="38"/>
  </r>
  <r>
    <n v="894"/>
    <n v="13147"/>
    <s v="2001-0206"/>
    <n v="2001"/>
    <n v="7"/>
    <s v="DAR-SR705-015.99 "/>
    <x v="1"/>
  </r>
  <r>
    <n v="894"/>
    <n v="13166"/>
    <s v="2001-0251"/>
    <n v="2001"/>
    <n v="9"/>
    <s v="JAC-SR279-000.71 "/>
    <x v="1"/>
  </r>
  <r>
    <n v="894"/>
    <n v="13169"/>
    <s v="2000-0459"/>
    <n v="2000"/>
    <n v="9"/>
    <s v="HIG-SR28-14.045 "/>
    <x v="1"/>
  </r>
  <r>
    <n v="894"/>
    <n v="13171"/>
    <s v="2000-0237"/>
    <n v="2000"/>
    <n v="9"/>
    <s v="HIG-SR131-06.190 "/>
    <x v="1"/>
  </r>
  <r>
    <n v="894"/>
    <n v="13204"/>
    <s v="2000-0503"/>
    <n v="2000"/>
    <n v="10"/>
    <s v="MEG-SR124-012.52 "/>
    <x v="1"/>
  </r>
  <r>
    <n v="885"/>
    <n v="13226"/>
    <s v="2001-0118"/>
    <n v="2001"/>
    <n v="9"/>
    <s v="SCI-US52-32.686 "/>
    <x v="9"/>
  </r>
  <r>
    <n v="885"/>
    <n v="13226"/>
    <s v="2001-0118"/>
    <n v="2001"/>
    <n v="9"/>
    <s v="SCI-US52-32.686 "/>
    <x v="29"/>
  </r>
  <r>
    <n v="885"/>
    <n v="13226"/>
    <s v="2001-0118"/>
    <n v="2001"/>
    <n v="9"/>
    <s v="SCI-US52-32.686 "/>
    <x v="11"/>
  </r>
  <r>
    <n v="885"/>
    <n v="13226"/>
    <s v="2001-0118"/>
    <n v="2001"/>
    <n v="9"/>
    <s v="SCI-US52-32.686 "/>
    <x v="12"/>
  </r>
  <r>
    <n v="894"/>
    <n v="13226"/>
    <s v="2001-0118"/>
    <n v="2001"/>
    <n v="9"/>
    <s v="SCI-US52-32.686 "/>
    <x v="1"/>
  </r>
  <r>
    <n v="894"/>
    <n v="13281"/>
    <s v="2002-0068"/>
    <n v="2002"/>
    <n v="5"/>
    <s v="FAI-US33-000.41 "/>
    <x v="1"/>
  </r>
  <r>
    <n v="887"/>
    <n v="13348"/>
    <s v="2000-0109"/>
    <n v="2000"/>
    <n v="10"/>
    <s v="MOE-SR800-35.170 "/>
    <x v="2"/>
  </r>
  <r>
    <n v="887"/>
    <n v="13348"/>
    <s v="2000-0109"/>
    <n v="2000"/>
    <n v="10"/>
    <s v="MOE-SR800-35.170 "/>
    <x v="3"/>
  </r>
  <r>
    <n v="887"/>
    <n v="13348"/>
    <s v="2000-0109"/>
    <n v="2000"/>
    <n v="10"/>
    <s v="MOE-SR800-35.170 "/>
    <x v="19"/>
  </r>
  <r>
    <n v="442"/>
    <n v="13389"/>
    <s v="2005-0280"/>
    <n v="2005"/>
    <n v="9"/>
    <s v="JAC-US35-013.23 "/>
    <x v="39"/>
  </r>
  <r>
    <n v="894"/>
    <n v="13411"/>
    <s v="2004-0353"/>
    <n v="2004"/>
    <n v="5"/>
    <s v="COS-US36-007.01 "/>
    <x v="1"/>
  </r>
  <r>
    <n v="894"/>
    <n v="13421"/>
    <s v="2003-0565"/>
    <n v="2003"/>
    <n v="5"/>
    <s v="LIC-US40-012.63 "/>
    <x v="1"/>
  </r>
  <r>
    <n v="884"/>
    <n v="13458"/>
    <s v="2000-0323"/>
    <n v="2000"/>
    <n v="4"/>
    <s v="SUM-IR76-24.799 "/>
    <x v="40"/>
  </r>
  <r>
    <n v="884"/>
    <n v="13458"/>
    <s v="2000-0323"/>
    <n v="2000"/>
    <n v="4"/>
    <s v="SUM-IR76-24.799 "/>
    <x v="41"/>
  </r>
  <r>
    <n v="885"/>
    <n v="13458"/>
    <s v="2000-0323"/>
    <n v="2000"/>
    <n v="4"/>
    <s v="SUM-IR76-24.799 "/>
    <x v="9"/>
  </r>
  <r>
    <n v="885"/>
    <n v="13458"/>
    <s v="2000-0323"/>
    <n v="2000"/>
    <n v="4"/>
    <s v="SUM-IR76-24.799 "/>
    <x v="29"/>
  </r>
  <r>
    <n v="885"/>
    <n v="13458"/>
    <s v="2000-0323"/>
    <n v="2000"/>
    <n v="4"/>
    <s v="SUM-IR76-24.799 "/>
    <x v="11"/>
  </r>
  <r>
    <n v="885"/>
    <n v="13458"/>
    <s v="2000-0323"/>
    <n v="2000"/>
    <n v="4"/>
    <s v="SUM-IR76-24.799 "/>
    <x v="12"/>
  </r>
  <r>
    <n v="990"/>
    <n v="13458"/>
    <s v="2000-0323"/>
    <n v="2000"/>
    <n v="4"/>
    <s v="SUM-IR76-24.799 "/>
    <x v="15"/>
  </r>
  <r>
    <n v="894"/>
    <n v="13481"/>
    <s v="2002-0122"/>
    <n v="2002"/>
    <n v="10"/>
    <s v="NOB-SR821-007.86 "/>
    <x v="1"/>
  </r>
  <r>
    <n v="888"/>
    <n v="13486"/>
    <s v="2008-0597"/>
    <n v="2008"/>
    <n v="12"/>
    <s v="LAK-SR2-003.32 "/>
    <x v="42"/>
  </r>
  <r>
    <n v="888"/>
    <n v="13486"/>
    <s v="2008-0597"/>
    <n v="2008"/>
    <n v="12"/>
    <s v="LAK-SR2-003.32 "/>
    <x v="43"/>
  </r>
  <r>
    <n v="893"/>
    <n v="13507"/>
    <s v="2001-0110"/>
    <n v="2001"/>
    <n v="7"/>
    <s v="DAR-US127-019.77 "/>
    <x v="8"/>
  </r>
  <r>
    <n v="894"/>
    <n v="13590"/>
    <s v="2000-0487"/>
    <n v="2000"/>
    <n v="11"/>
    <s v="JEF-SR152-14.688 "/>
    <x v="1"/>
  </r>
  <r>
    <n v="894"/>
    <n v="13974"/>
    <s v="2001-0256"/>
    <n v="2001"/>
    <n v="4"/>
    <s v="MAH-IR76-000.86 "/>
    <x v="1"/>
  </r>
  <r>
    <n v="885"/>
    <n v="14005"/>
    <s v="2001-0022"/>
    <n v="2001"/>
    <n v="6"/>
    <s v="FRA-IR70-013.22 "/>
    <x v="9"/>
  </r>
  <r>
    <n v="885"/>
    <n v="14005"/>
    <s v="2001-0022"/>
    <n v="2001"/>
    <n v="6"/>
    <s v="FRA-IR70-013.22 "/>
    <x v="10"/>
  </r>
  <r>
    <n v="885"/>
    <n v="14005"/>
    <s v="2001-0022"/>
    <n v="2001"/>
    <n v="6"/>
    <s v="FRA-IR70-013.22 "/>
    <x v="11"/>
  </r>
  <r>
    <n v="885"/>
    <n v="14005"/>
    <s v="2001-0022"/>
    <n v="2001"/>
    <n v="6"/>
    <s v="FRA-IR70-013.22 "/>
    <x v="12"/>
  </r>
  <r>
    <n v="880"/>
    <n v="14016"/>
    <s v="2001-0517"/>
    <n v="2001"/>
    <n v="3"/>
    <s v="WAY-IR71-000.28 "/>
    <x v="0"/>
  </r>
  <r>
    <n v="894"/>
    <n v="14016"/>
    <s v="2001-0517"/>
    <n v="2001"/>
    <n v="3"/>
    <s v="WAY-IR71-000.28 "/>
    <x v="16"/>
  </r>
  <r>
    <n v="894"/>
    <n v="14017"/>
    <s v="2005-0048"/>
    <n v="2005"/>
    <n v="3"/>
    <s v="WAY-IR0071-007.04 "/>
    <x v="16"/>
  </r>
  <r>
    <n v="894"/>
    <n v="14017"/>
    <s v="2005-0048"/>
    <n v="2005"/>
    <n v="3"/>
    <s v="WAY-IR0071-007.04 "/>
    <x v="44"/>
  </r>
  <r>
    <n v="880"/>
    <n v="14017"/>
    <s v="2005-0048"/>
    <n v="2005"/>
    <n v="3"/>
    <s v="WAY-IR0071-007.04 "/>
    <x v="0"/>
  </r>
  <r>
    <n v="880"/>
    <n v="14018"/>
    <s v="2005-0343"/>
    <n v="2005"/>
    <n v="3"/>
    <s v="MED-IR71-009.56 "/>
    <x v="0"/>
  </r>
  <r>
    <n v="894"/>
    <n v="14018"/>
    <s v="2005-0343"/>
    <n v="2005"/>
    <n v="3"/>
    <s v="MED-IR71-009.56 "/>
    <x v="16"/>
  </r>
  <r>
    <n v="894"/>
    <n v="14018"/>
    <s v="2005-0343"/>
    <n v="2005"/>
    <n v="3"/>
    <s v="MED-IR71-009.56 "/>
    <x v="44"/>
  </r>
  <r>
    <n v="887"/>
    <n v="14524"/>
    <s v="2000-0150"/>
    <n v="2000"/>
    <n v="10"/>
    <s v="NOB-SR78-09.185 "/>
    <x v="31"/>
  </r>
  <r>
    <n v="887"/>
    <n v="14524"/>
    <s v="2000-0150"/>
    <n v="2000"/>
    <n v="10"/>
    <s v="NOB-SR78-09.185 "/>
    <x v="33"/>
  </r>
  <r>
    <n v="892"/>
    <n v="15278"/>
    <s v="2005-0500"/>
    <n v="2005"/>
    <n v="8"/>
    <s v="GRE-SR725-003.95 "/>
    <x v="14"/>
  </r>
  <r>
    <n v="690"/>
    <n v="15283"/>
    <s v="1998-0015"/>
    <n v="1998"/>
    <n v="1"/>
    <s v="VAN-US30-06.618 "/>
    <x v="38"/>
  </r>
  <r>
    <n v="690"/>
    <n v="15283"/>
    <s v="1998-0015"/>
    <n v="1998"/>
    <n v="1"/>
    <s v="VAN-US30-06.618 "/>
    <x v="45"/>
  </r>
  <r>
    <n v="885"/>
    <n v="15348"/>
    <s v="2000-0067"/>
    <n v="2000"/>
    <n v="8"/>
    <s v="HAM-US22-013.30 "/>
    <x v="9"/>
  </r>
  <r>
    <n v="885"/>
    <n v="15348"/>
    <s v="2000-0067"/>
    <n v="2000"/>
    <n v="8"/>
    <s v="HAM-US22-013.30 "/>
    <x v="10"/>
  </r>
  <r>
    <n v="885"/>
    <n v="15348"/>
    <s v="2000-0067"/>
    <n v="2000"/>
    <n v="8"/>
    <s v="HAM-US22-013.30 "/>
    <x v="11"/>
  </r>
  <r>
    <n v="885"/>
    <n v="15348"/>
    <s v="2000-0067"/>
    <n v="2000"/>
    <n v="8"/>
    <s v="HAM-US22-013.30 "/>
    <x v="12"/>
  </r>
  <r>
    <n v="885"/>
    <n v="15350"/>
    <s v="2000-0184"/>
    <n v="2000"/>
    <n v="8"/>
    <s v="PRE-US127-003.76 "/>
    <x v="9"/>
  </r>
  <r>
    <n v="885"/>
    <n v="15350"/>
    <s v="2000-0184"/>
    <n v="2000"/>
    <n v="8"/>
    <s v="PRE-US127-003.76 "/>
    <x v="10"/>
  </r>
  <r>
    <n v="885"/>
    <n v="15350"/>
    <s v="2000-0184"/>
    <n v="2000"/>
    <n v="8"/>
    <s v="PRE-US127-003.76 "/>
    <x v="11"/>
  </r>
  <r>
    <n v="885"/>
    <n v="15350"/>
    <s v="2000-0184"/>
    <n v="2000"/>
    <n v="8"/>
    <s v="PRE-US127-003.76 "/>
    <x v="12"/>
  </r>
  <r>
    <n v="894"/>
    <n v="15438"/>
    <s v="2001-0446"/>
    <n v="2001"/>
    <n v="9"/>
    <s v="JAC-SR32-27.631 "/>
    <x v="1"/>
  </r>
  <r>
    <n v="442"/>
    <n v="15659"/>
    <s v="2003-0117"/>
    <n v="2003"/>
    <n v="1"/>
    <s v="PAU-US30-000.00 "/>
    <x v="39"/>
  </r>
  <r>
    <n v="690"/>
    <n v="15866"/>
    <s v="1997-0219"/>
    <n v="1997"/>
    <n v="1"/>
    <s v="VAN-US30-25.971 "/>
    <x v="46"/>
  </r>
  <r>
    <n v="690"/>
    <n v="15926"/>
    <s v="1997-0120"/>
    <n v="1997"/>
    <n v="10"/>
    <s v="MOE-SR7-34.129 "/>
    <x v="46"/>
  </r>
  <r>
    <n v="885"/>
    <n v="15936"/>
    <s v="2000-0511"/>
    <n v="2000"/>
    <n v="11"/>
    <s v="HAS-US22-017.48 "/>
    <x v="9"/>
  </r>
  <r>
    <n v="885"/>
    <n v="15936"/>
    <s v="2000-0511"/>
    <n v="2000"/>
    <n v="11"/>
    <s v="HAS-US22-017.48 "/>
    <x v="10"/>
  </r>
  <r>
    <n v="885"/>
    <n v="15936"/>
    <s v="2000-0511"/>
    <n v="2000"/>
    <n v="11"/>
    <s v="HAS-US22-017.48 "/>
    <x v="11"/>
  </r>
  <r>
    <n v="885"/>
    <n v="15936"/>
    <s v="2000-0511"/>
    <n v="2000"/>
    <n v="11"/>
    <s v="HAS-US22-017.48 "/>
    <x v="12"/>
  </r>
  <r>
    <n v="894"/>
    <n v="15936"/>
    <s v="2000-0511"/>
    <n v="2000"/>
    <n v="11"/>
    <s v="HAS-US22-017.48 "/>
    <x v="1"/>
  </r>
  <r>
    <n v="885"/>
    <n v="15992"/>
    <s v="2000-0119"/>
    <n v="2000"/>
    <n v="1"/>
    <s v="WYA-SR37-14.806 "/>
    <x v="9"/>
  </r>
  <r>
    <n v="885"/>
    <n v="15992"/>
    <s v="2000-0119"/>
    <n v="2000"/>
    <n v="1"/>
    <s v="WYA-SR37-14.806 "/>
    <x v="29"/>
  </r>
  <r>
    <n v="885"/>
    <n v="15992"/>
    <s v="2000-0119"/>
    <n v="2000"/>
    <n v="1"/>
    <s v="WYA-SR37-14.806 "/>
    <x v="11"/>
  </r>
  <r>
    <n v="885"/>
    <n v="15992"/>
    <s v="2000-0119"/>
    <n v="2000"/>
    <n v="1"/>
    <s v="WYA-SR37-14.806 "/>
    <x v="12"/>
  </r>
  <r>
    <n v="893"/>
    <n v="15992"/>
    <s v="2000-0119"/>
    <n v="2000"/>
    <n v="1"/>
    <s v="WYA-SR37-14.806 "/>
    <x v="20"/>
  </r>
  <r>
    <n v="880"/>
    <n v="16044"/>
    <s v="2000-0172"/>
    <n v="2000"/>
    <n v="1"/>
    <s v="ALL-US30-013.27 "/>
    <x v="18"/>
  </r>
  <r>
    <n v="892"/>
    <n v="16054"/>
    <s v="2007-0277"/>
    <n v="2007"/>
    <n v="3"/>
    <s v="LOR-SR301-40.673 "/>
    <x v="37"/>
  </r>
  <r>
    <n v="880"/>
    <n v="16055"/>
    <s v="2001-0039"/>
    <n v="2001"/>
    <n v="1"/>
    <s v="VAN-US30-021.18 "/>
    <x v="18"/>
  </r>
  <r>
    <n v="442"/>
    <n v="16073"/>
    <s v="2003-0569"/>
    <n v="2003"/>
    <n v="1"/>
    <s v="WYA-US23-010.24 "/>
    <x v="39"/>
  </r>
  <r>
    <n v="885"/>
    <n v="16105"/>
    <s v="2000-0533"/>
    <n v="2000"/>
    <n v="5"/>
    <s v="LIC-SR661-000.24 "/>
    <x v="9"/>
  </r>
  <r>
    <n v="885"/>
    <n v="16105"/>
    <s v="2000-0533"/>
    <n v="2000"/>
    <n v="5"/>
    <s v="LIC-SR661-000.24 "/>
    <x v="10"/>
  </r>
  <r>
    <n v="885"/>
    <n v="16105"/>
    <s v="2000-0533"/>
    <n v="2000"/>
    <n v="5"/>
    <s v="LIC-SR661-000.24 "/>
    <x v="11"/>
  </r>
  <r>
    <n v="885"/>
    <n v="16105"/>
    <s v="2000-0533"/>
    <n v="2000"/>
    <n v="5"/>
    <s v="LIC-SR661-000.24 "/>
    <x v="12"/>
  </r>
  <r>
    <n v="894"/>
    <n v="16105"/>
    <s v="2000-0533"/>
    <n v="2000"/>
    <n v="5"/>
    <s v="LIC-SR661-000.24 "/>
    <x v="1"/>
  </r>
  <r>
    <n v="880"/>
    <n v="16281"/>
    <s v="2001-0141"/>
    <n v="2001"/>
    <n v="3"/>
    <s v="ERI-US250-08.763 "/>
    <x v="0"/>
  </r>
  <r>
    <n v="880"/>
    <n v="16282"/>
    <s v="2002-0509"/>
    <n v="2002"/>
    <n v="3"/>
    <s v="CRA-US30-15.865 "/>
    <x v="0"/>
  </r>
  <r>
    <n v="894"/>
    <n v="16282"/>
    <s v="2002-0509"/>
    <n v="2002"/>
    <n v="3"/>
    <s v="CRA-US30-15.865 "/>
    <x v="16"/>
  </r>
  <r>
    <n v="880"/>
    <n v="16283"/>
    <s v="2002-0036"/>
    <n v="2002"/>
    <n v="3"/>
    <s v="CRA-US30-24.000 "/>
    <x v="0"/>
  </r>
  <r>
    <n v="894"/>
    <n v="16283"/>
    <s v="2002-0036"/>
    <n v="2002"/>
    <n v="3"/>
    <s v="CRA-US30-24.000 "/>
    <x v="16"/>
  </r>
  <r>
    <n v="880"/>
    <n v="16284"/>
    <s v="2002-0033"/>
    <n v="2002"/>
    <n v="3"/>
    <s v="CRA-US30-33.500 "/>
    <x v="0"/>
  </r>
  <r>
    <n v="894"/>
    <n v="16284"/>
    <s v="2002-0033"/>
    <n v="2002"/>
    <n v="3"/>
    <s v="CRA-US30-33.500 "/>
    <x v="16"/>
  </r>
  <r>
    <n v="880"/>
    <n v="16293"/>
    <s v="2001-0136"/>
    <n v="2001"/>
    <n v="5"/>
    <s v="FAI-US33-007.31 "/>
    <x v="0"/>
  </r>
  <r>
    <n v="893"/>
    <n v="16293"/>
    <s v="2001-0136"/>
    <n v="2001"/>
    <n v="5"/>
    <s v="FAI-US33-007.31 "/>
    <x v="8"/>
  </r>
  <r>
    <n v="894"/>
    <n v="16294"/>
    <s v="2002-0110"/>
    <n v="2002"/>
    <n v="5"/>
    <s v="FAI-US33-013.25 "/>
    <x v="1"/>
  </r>
  <r>
    <n v="990"/>
    <n v="16294"/>
    <s v="2002-0110"/>
    <n v="2002"/>
    <n v="5"/>
    <s v="FAI-US33-013.25 "/>
    <x v="47"/>
  </r>
  <r>
    <n v="880"/>
    <n v="16294"/>
    <s v="2002-0110"/>
    <n v="2002"/>
    <n v="5"/>
    <s v="FAI-US33-013.25 "/>
    <x v="0"/>
  </r>
  <r>
    <n v="880"/>
    <n v="16295"/>
    <s v="2002-0446"/>
    <n v="2002"/>
    <n v="5"/>
    <s v="FAI-US33-017.44 "/>
    <x v="0"/>
  </r>
  <r>
    <n v="880"/>
    <n v="16299"/>
    <s v="2000-0136"/>
    <n v="2000"/>
    <n v="5"/>
    <s v="MUS-SR16-007.16 "/>
    <x v="0"/>
  </r>
  <r>
    <n v="893"/>
    <n v="16299"/>
    <s v="2000-0136"/>
    <n v="2000"/>
    <n v="5"/>
    <s v="MUS-SR16-007.16 "/>
    <x v="20"/>
  </r>
  <r>
    <n v="880"/>
    <n v="16367"/>
    <s v="2001-0454"/>
    <n v="2001"/>
    <n v="4"/>
    <s v="STA-IR77-017.61 "/>
    <x v="24"/>
  </r>
  <r>
    <n v="894"/>
    <n v="16367"/>
    <s v="2001-0454"/>
    <n v="2001"/>
    <n v="4"/>
    <s v="STA-IR77-017.61 "/>
    <x v="1"/>
  </r>
  <r>
    <n v="880"/>
    <n v="16372"/>
    <s v="2004-0582"/>
    <n v="2004"/>
    <n v="4"/>
    <s v="SUM-IR77-001.40 "/>
    <x v="24"/>
  </r>
  <r>
    <n v="894"/>
    <n v="16372"/>
    <s v="2004-0582"/>
    <n v="2004"/>
    <n v="4"/>
    <s v="SUM-IR77-001.40 "/>
    <x v="1"/>
  </r>
  <r>
    <n v="894"/>
    <n v="16380"/>
    <s v="2000-0229"/>
    <n v="2000"/>
    <n v="9"/>
    <s v="BRO-SR763-16.036 "/>
    <x v="1"/>
  </r>
  <r>
    <n v="894"/>
    <n v="16440"/>
    <s v="2000-0106"/>
    <n v="2000"/>
    <n v="1"/>
    <s v="HAN-SR613-20.331 "/>
    <x v="1"/>
  </r>
  <r>
    <n v="892"/>
    <n v="16446"/>
    <s v="2001-0113"/>
    <n v="2001"/>
    <n v="8"/>
    <s v="HAM-US52-030.59 "/>
    <x v="48"/>
  </r>
  <r>
    <n v="892"/>
    <n v="16446"/>
    <s v="2001-0113"/>
    <n v="2001"/>
    <n v="8"/>
    <s v="HAM-US52-030.59 "/>
    <x v="49"/>
  </r>
  <r>
    <n v="892"/>
    <n v="16446"/>
    <s v="2001-0113"/>
    <n v="2001"/>
    <n v="8"/>
    <s v="HAM-US52-030.59 "/>
    <x v="50"/>
  </r>
  <r>
    <n v="892"/>
    <n v="16446"/>
    <s v="2001-0113"/>
    <n v="2001"/>
    <n v="8"/>
    <s v="HAM-US52-030.59 "/>
    <x v="51"/>
  </r>
  <r>
    <n v="892"/>
    <n v="16446"/>
    <s v="2001-0113"/>
    <n v="2001"/>
    <n v="8"/>
    <s v="HAM-US52-030.59 "/>
    <x v="52"/>
  </r>
  <r>
    <n v="892"/>
    <n v="16446"/>
    <s v="2001-0113"/>
    <n v="2001"/>
    <n v="8"/>
    <s v="HAM-US52-030.59 "/>
    <x v="53"/>
  </r>
  <r>
    <n v="893"/>
    <n v="16511"/>
    <s v="2001-0140"/>
    <n v="2001"/>
    <n v="6"/>
    <s v="DEL-US23-010.15 "/>
    <x v="20"/>
  </r>
  <r>
    <n v="880"/>
    <n v="16514"/>
    <s v="2006-0151"/>
    <n v="2006"/>
    <n v="4"/>
    <s v="SUM-IR77-021.79 "/>
    <x v="0"/>
  </r>
  <r>
    <n v="894"/>
    <n v="16514"/>
    <s v="2006-0151"/>
    <n v="2006"/>
    <n v="4"/>
    <s v="SUM-IR77-021.79 "/>
    <x v="16"/>
  </r>
  <r>
    <n v="893"/>
    <n v="16572"/>
    <s v="2000-0566"/>
    <n v="2000"/>
    <n v="4"/>
    <s v="SUM-IR77-41.954 "/>
    <x v="8"/>
  </r>
  <r>
    <n v="807"/>
    <n v="16610"/>
    <s v="1997-0339"/>
    <n v="1997"/>
    <n v="8"/>
    <s v="GRE-US42-003.59 "/>
    <x v="54"/>
  </r>
  <r>
    <n v="807"/>
    <n v="16610"/>
    <s v="1997-0339"/>
    <n v="1997"/>
    <n v="8"/>
    <s v="GRE-US42-003.59 "/>
    <x v="55"/>
  </r>
  <r>
    <n v="894"/>
    <n v="16670"/>
    <s v="2002-0150"/>
    <n v="2002"/>
    <n v="6"/>
    <s v="FRA-IR270-048.47 "/>
    <x v="1"/>
  </r>
  <r>
    <n v="884"/>
    <n v="16671"/>
    <s v="2003-0463"/>
    <n v="2003"/>
    <n v="6"/>
    <s v="FRA-IR270-000.60 "/>
    <x v="56"/>
  </r>
  <r>
    <n v="887"/>
    <n v="16738"/>
    <s v="2000-0273"/>
    <n v="2000"/>
    <n v="3"/>
    <s v="LOR-SR83-06.727 "/>
    <x v="31"/>
  </r>
  <r>
    <n v="887"/>
    <n v="16738"/>
    <s v="2000-0273"/>
    <n v="2000"/>
    <n v="3"/>
    <s v="LOR-SR83-06.727 "/>
    <x v="33"/>
  </r>
  <r>
    <n v="887"/>
    <n v="16738"/>
    <s v="2000-0273"/>
    <n v="2000"/>
    <n v="3"/>
    <s v="LOR-SR83-06.727 "/>
    <x v="34"/>
  </r>
  <r>
    <n v="885"/>
    <n v="16806"/>
    <s v="2000-0378"/>
    <n v="2000"/>
    <n v="5"/>
    <s v="LIC-IR70-25.685 "/>
    <x v="9"/>
  </r>
  <r>
    <n v="885"/>
    <n v="16806"/>
    <s v="2000-0378"/>
    <n v="2000"/>
    <n v="5"/>
    <s v="LIC-IR70-25.685 "/>
    <x v="29"/>
  </r>
  <r>
    <n v="885"/>
    <n v="16806"/>
    <s v="2000-0378"/>
    <n v="2000"/>
    <n v="5"/>
    <s v="LIC-IR70-25.685 "/>
    <x v="11"/>
  </r>
  <r>
    <n v="885"/>
    <n v="16806"/>
    <s v="2000-0378"/>
    <n v="2000"/>
    <n v="5"/>
    <s v="LIC-IR70-25.685 "/>
    <x v="12"/>
  </r>
  <r>
    <n v="448"/>
    <n v="16845"/>
    <s v="2001-0341"/>
    <n v="2001"/>
    <n v="7"/>
    <s v="AUG-SR66-011.86 "/>
    <x v="57"/>
  </r>
  <r>
    <n v="446"/>
    <n v="16894"/>
    <s v="2000-0328"/>
    <n v="2000"/>
    <n v="3"/>
    <s v="WAY-SR94-000.00 "/>
    <x v="57"/>
  </r>
  <r>
    <n v="887"/>
    <n v="16894"/>
    <s v="2000-0328"/>
    <n v="2000"/>
    <n v="3"/>
    <s v="WAY-SR94-000.00 "/>
    <x v="31"/>
  </r>
  <r>
    <n v="887"/>
    <n v="16894"/>
    <s v="2000-0328"/>
    <n v="2000"/>
    <n v="3"/>
    <s v="WAY-SR94-000.00 "/>
    <x v="33"/>
  </r>
  <r>
    <n v="887"/>
    <n v="16924"/>
    <s v="2000-0154"/>
    <n v="2000"/>
    <n v="3"/>
    <s v="ASD-US250-016.48 "/>
    <x v="31"/>
  </r>
  <r>
    <n v="887"/>
    <n v="16924"/>
    <s v="2000-0154"/>
    <n v="2000"/>
    <n v="3"/>
    <s v="ASD-US250-016.48 "/>
    <x v="32"/>
  </r>
  <r>
    <n v="887"/>
    <n v="16924"/>
    <s v="2000-0154"/>
    <n v="2000"/>
    <n v="3"/>
    <s v="ASD-US250-016.48 "/>
    <x v="33"/>
  </r>
  <r>
    <n v="887"/>
    <n v="16924"/>
    <s v="2000-0154"/>
    <n v="2000"/>
    <n v="3"/>
    <s v="ASD-US250-016.48 "/>
    <x v="34"/>
  </r>
  <r>
    <n v="880"/>
    <n v="16967"/>
    <s v="1999-5028"/>
    <n v="1999"/>
    <n v="6"/>
    <s v="FRA-IR670-005.61 "/>
    <x v="18"/>
  </r>
  <r>
    <n v="880"/>
    <n v="16992"/>
    <s v="2002-8005"/>
    <n v="2002"/>
    <n v="6"/>
    <s v="FRA-IR670-000.00 "/>
    <x v="0"/>
  </r>
  <r>
    <n v="887"/>
    <n v="17003"/>
    <s v="2000-0279"/>
    <n v="2000"/>
    <n v="6"/>
    <s v="UNI-US33-008.74 "/>
    <x v="2"/>
  </r>
  <r>
    <n v="887"/>
    <n v="17003"/>
    <s v="2000-0279"/>
    <n v="2000"/>
    <n v="6"/>
    <s v="UNI-US33-008.74 "/>
    <x v="3"/>
  </r>
  <r>
    <n v="887"/>
    <n v="17003"/>
    <s v="2000-0279"/>
    <n v="2000"/>
    <n v="6"/>
    <s v="UNI-US33-008.74 "/>
    <x v="4"/>
  </r>
  <r>
    <n v="880"/>
    <n v="17045"/>
    <s v="2000-0114"/>
    <n v="2000"/>
    <n v="9"/>
    <s v="ROS-US23-000.00 "/>
    <x v="18"/>
  </r>
  <r>
    <n v="887"/>
    <n v="17045"/>
    <s v="2000-0114"/>
    <n v="2000"/>
    <n v="9"/>
    <s v="ROS-US23-000.00 "/>
    <x v="2"/>
  </r>
  <r>
    <n v="887"/>
    <n v="17045"/>
    <s v="2000-0114"/>
    <n v="2000"/>
    <n v="9"/>
    <s v="ROS-US23-000.00 "/>
    <x v="3"/>
  </r>
  <r>
    <n v="887"/>
    <n v="17045"/>
    <s v="2000-0114"/>
    <n v="2000"/>
    <n v="9"/>
    <s v="ROS-US23-000.00 "/>
    <x v="19"/>
  </r>
  <r>
    <n v="887"/>
    <n v="17045"/>
    <s v="2000-0114"/>
    <n v="2000"/>
    <n v="9"/>
    <s v="ROS-US23-000.00 "/>
    <x v="4"/>
  </r>
  <r>
    <n v="893"/>
    <n v="17066"/>
    <s v="2001-0060"/>
    <n v="2001"/>
    <n v="7"/>
    <s v="MIA-SR41-006.26 "/>
    <x v="20"/>
  </r>
  <r>
    <n v="880"/>
    <n v="17067"/>
    <s v="2006-0036"/>
    <n v="2006"/>
    <n v="7"/>
    <s v="MOT-US35-015.07 "/>
    <x v="0"/>
  </r>
  <r>
    <n v="446"/>
    <n v="17068"/>
    <s v="2000-0505"/>
    <n v="2000"/>
    <n v="7"/>
    <s v="MOT-IR70-000.00 "/>
    <x v="58"/>
  </r>
  <r>
    <n v="893"/>
    <n v="17071"/>
    <s v="2000-0138"/>
    <n v="2000"/>
    <n v="1"/>
    <s v="ALL-SR81-00.821 "/>
    <x v="20"/>
  </r>
  <r>
    <n v="442"/>
    <n v="17094"/>
    <s v="2004-0012"/>
    <n v="2004"/>
    <n v="7"/>
    <s v="MER-SR29-013.32 "/>
    <x v="59"/>
  </r>
  <r>
    <n v="442"/>
    <n v="17097"/>
    <s v="2004-8000"/>
    <n v="2004"/>
    <n v="7"/>
    <s v="CLA-SR4-005.56 "/>
    <x v="60"/>
  </r>
  <r>
    <n v="894"/>
    <n v="17097"/>
    <s v="2004-8000"/>
    <n v="2004"/>
    <n v="7"/>
    <s v="CLA-SR4-005.56 "/>
    <x v="1"/>
  </r>
  <r>
    <n v="446"/>
    <n v="17099"/>
    <s v="2001-0154"/>
    <n v="2001"/>
    <n v="7"/>
    <s v="AUG-SR29-000.00 "/>
    <x v="61"/>
  </r>
  <r>
    <n v="894"/>
    <n v="17106"/>
    <s v="2001-0430"/>
    <n v="2001"/>
    <n v="8"/>
    <s v="WAR-SR73-008.79 "/>
    <x v="1"/>
  </r>
  <r>
    <n v="892"/>
    <n v="17124"/>
    <s v="1999-3000"/>
    <n v="1999"/>
    <n v="1"/>
    <s v="ALL-IR75-29.564 "/>
    <x v="49"/>
  </r>
  <r>
    <n v="892"/>
    <n v="17124"/>
    <s v="1999-3000"/>
    <n v="1999"/>
    <n v="1"/>
    <s v="ALL-IR75-29.564 "/>
    <x v="62"/>
  </r>
  <r>
    <n v="892"/>
    <n v="17124"/>
    <s v="1999-3000"/>
    <n v="1999"/>
    <n v="1"/>
    <s v="ALL-IR75-29.564 "/>
    <x v="51"/>
  </r>
  <r>
    <n v="892"/>
    <n v="17124"/>
    <s v="1999-3000"/>
    <n v="1999"/>
    <n v="1"/>
    <s v="ALL-IR75-29.564 "/>
    <x v="53"/>
  </r>
  <r>
    <n v="892"/>
    <n v="17124"/>
    <s v="1999-3000"/>
    <n v="1999"/>
    <n v="1"/>
    <s v="ALL-IR75-29.564 "/>
    <x v="52"/>
  </r>
  <r>
    <n v="892"/>
    <n v="17124"/>
    <s v="1999-3000"/>
    <n v="1999"/>
    <n v="1"/>
    <s v="ALL-IR75-29.564 "/>
    <x v="48"/>
  </r>
  <r>
    <n v="885"/>
    <n v="17226"/>
    <s v="2001-0114"/>
    <n v="2001"/>
    <n v="8"/>
    <s v="HAM-IR75-014.26 "/>
    <x v="9"/>
  </r>
  <r>
    <n v="885"/>
    <n v="17226"/>
    <s v="2001-0114"/>
    <n v="2001"/>
    <n v="8"/>
    <s v="HAM-IR75-014.26 "/>
    <x v="10"/>
  </r>
  <r>
    <n v="885"/>
    <n v="17226"/>
    <s v="2001-0114"/>
    <n v="2001"/>
    <n v="8"/>
    <s v="HAM-IR75-014.26 "/>
    <x v="11"/>
  </r>
  <r>
    <n v="885"/>
    <n v="17226"/>
    <s v="2001-0114"/>
    <n v="2001"/>
    <n v="8"/>
    <s v="HAM-IR75-014.26 "/>
    <x v="12"/>
  </r>
  <r>
    <n v="885"/>
    <n v="17357"/>
    <s v="2001-0155"/>
    <n v="2001"/>
    <n v="8"/>
    <s v="BUT-SR4-009.28 "/>
    <x v="9"/>
  </r>
  <r>
    <n v="885"/>
    <n v="17357"/>
    <s v="2001-0155"/>
    <n v="2001"/>
    <n v="8"/>
    <s v="BUT-SR4-009.28 "/>
    <x v="10"/>
  </r>
  <r>
    <n v="885"/>
    <n v="17357"/>
    <s v="2001-0155"/>
    <n v="2001"/>
    <n v="8"/>
    <s v="BUT-SR4-009.28 "/>
    <x v="11"/>
  </r>
  <r>
    <n v="885"/>
    <n v="17357"/>
    <s v="2001-0155"/>
    <n v="2001"/>
    <n v="8"/>
    <s v="BUT-SR4-009.28 "/>
    <x v="12"/>
  </r>
  <r>
    <n v="894"/>
    <n v="17411"/>
    <s v="2000-0527"/>
    <n v="2000"/>
    <n v="7"/>
    <s v="DAR-SR47-004.69 "/>
    <x v="1"/>
  </r>
  <r>
    <n v="893"/>
    <n v="17413"/>
    <s v="2000-0502"/>
    <n v="2000"/>
    <n v="7"/>
    <s v="LOG-SR273-007.36 "/>
    <x v="20"/>
  </r>
  <r>
    <n v="884"/>
    <n v="17440"/>
    <s v="2000-0248"/>
    <n v="2000"/>
    <n v="10"/>
    <s v="WAS-IR77-006.59 "/>
    <x v="63"/>
  </r>
  <r>
    <n v="884"/>
    <n v="17440"/>
    <s v="2000-0248"/>
    <n v="2000"/>
    <n v="10"/>
    <s v="WAS-IR77-006.59 "/>
    <x v="64"/>
  </r>
  <r>
    <n v="884"/>
    <n v="17440"/>
    <s v="2000-0248"/>
    <n v="2000"/>
    <n v="10"/>
    <s v="WAS-IR77-006.59 "/>
    <x v="65"/>
  </r>
  <r>
    <n v="887"/>
    <n v="17440"/>
    <s v="2000-0248"/>
    <n v="2000"/>
    <n v="10"/>
    <s v="WAS-IR77-006.59 "/>
    <x v="2"/>
  </r>
  <r>
    <n v="887"/>
    <n v="17440"/>
    <s v="2000-0248"/>
    <n v="2000"/>
    <n v="10"/>
    <s v="WAS-IR77-006.59 "/>
    <x v="3"/>
  </r>
  <r>
    <n v="858"/>
    <n v="17448"/>
    <s v="2001-0468"/>
    <n v="2001"/>
    <n v="7"/>
    <s v="CLA-IR70-006.34 "/>
    <x v="66"/>
  </r>
  <r>
    <n v="894"/>
    <n v="17448"/>
    <s v="2001-0468"/>
    <n v="2001"/>
    <n v="7"/>
    <s v="CLA-IR70-006.34 "/>
    <x v="1"/>
  </r>
  <r>
    <n v="894"/>
    <n v="17452"/>
    <s v="2000-0564"/>
    <n v="2000"/>
    <n v="7"/>
    <s v="SHE-SR274-008.96 "/>
    <x v="1"/>
  </r>
  <r>
    <n v="893"/>
    <n v="17452"/>
    <s v="2000-0564"/>
    <n v="2000"/>
    <n v="7"/>
    <s v="SHE-SR274-008.96 "/>
    <x v="67"/>
  </r>
  <r>
    <n v="894"/>
    <n v="17461"/>
    <s v="2002-0569"/>
    <n v="2002"/>
    <n v="7"/>
    <s v="SHE-IR75-002.35 "/>
    <x v="1"/>
  </r>
  <r>
    <n v="893"/>
    <n v="17621"/>
    <s v="2003-0260"/>
    <n v="2003"/>
    <n v="8"/>
    <s v="HAM-US22-011.40 "/>
    <x v="20"/>
  </r>
  <r>
    <n v="880"/>
    <n v="17891"/>
    <s v="2000-3015"/>
    <n v="2000"/>
    <n v="3"/>
    <s v="LOR-IR90-010.76 "/>
    <x v="17"/>
  </r>
  <r>
    <n v="885"/>
    <n v="18019"/>
    <s v="2001-0088"/>
    <n v="2001"/>
    <n v="6"/>
    <s v="PIC-SR138-006.32 "/>
    <x v="9"/>
  </r>
  <r>
    <n v="885"/>
    <n v="18019"/>
    <s v="2001-0088"/>
    <n v="2001"/>
    <n v="6"/>
    <s v="PIC-SR138-006.32 "/>
    <x v="10"/>
  </r>
  <r>
    <n v="885"/>
    <n v="18019"/>
    <s v="2001-0088"/>
    <n v="2001"/>
    <n v="6"/>
    <s v="PIC-SR138-006.32 "/>
    <x v="11"/>
  </r>
  <r>
    <n v="885"/>
    <n v="18019"/>
    <s v="2001-0088"/>
    <n v="2001"/>
    <n v="6"/>
    <s v="PIC-SR138-006.32 "/>
    <x v="12"/>
  </r>
  <r>
    <n v="894"/>
    <n v="18122"/>
    <s v="2000-0232"/>
    <n v="2000"/>
    <n v="12"/>
    <s v="CUY-IR71-013.16 "/>
    <x v="16"/>
  </r>
  <r>
    <n v="690"/>
    <n v="18200"/>
    <s v="2000-3002"/>
    <n v="2000"/>
    <n v="3"/>
    <s v="MED-IR271-000.00 "/>
    <x v="45"/>
  </r>
  <r>
    <n v="894"/>
    <n v="18224"/>
    <s v="2001-0200"/>
    <n v="2001"/>
    <n v="3"/>
    <s v="ASD-US250-023.45 "/>
    <x v="1"/>
  </r>
  <r>
    <n v="858"/>
    <n v="18249"/>
    <s v="2001-0560"/>
    <n v="2001"/>
    <n v="7"/>
    <s v="MOT-IR75-29.305 "/>
    <x v="66"/>
  </r>
  <r>
    <n v="880"/>
    <n v="18249"/>
    <s v="2001-0560"/>
    <n v="2001"/>
    <n v="7"/>
    <s v="MOT-IR75-29.305 "/>
    <x v="24"/>
  </r>
  <r>
    <n v="880"/>
    <n v="18286"/>
    <s v="2000-0302"/>
    <n v="2000"/>
    <n v="3"/>
    <s v="ASD-US30-09.484 "/>
    <x v="18"/>
  </r>
  <r>
    <n v="887"/>
    <n v="18286"/>
    <s v="2000-0302"/>
    <n v="2000"/>
    <n v="3"/>
    <s v="ASD-US30-09.484 "/>
    <x v="2"/>
  </r>
  <r>
    <n v="887"/>
    <n v="18286"/>
    <s v="2000-0302"/>
    <n v="2000"/>
    <n v="3"/>
    <s v="ASD-US30-09.484 "/>
    <x v="3"/>
  </r>
  <r>
    <n v="887"/>
    <n v="18286"/>
    <s v="2000-0302"/>
    <n v="2000"/>
    <n v="3"/>
    <s v="ASD-US30-09.484 "/>
    <x v="4"/>
  </r>
  <r>
    <n v="885"/>
    <n v="18286"/>
    <s v="2000-0302"/>
    <n v="2000"/>
    <n v="3"/>
    <s v="ASD-US30-09.484 "/>
    <x v="9"/>
  </r>
  <r>
    <n v="885"/>
    <n v="18286"/>
    <s v="2000-0302"/>
    <n v="2000"/>
    <n v="3"/>
    <s v="ASD-US30-09.484 "/>
    <x v="29"/>
  </r>
  <r>
    <n v="885"/>
    <n v="18286"/>
    <s v="2000-0302"/>
    <n v="2000"/>
    <n v="3"/>
    <s v="ASD-US30-09.484 "/>
    <x v="11"/>
  </r>
  <r>
    <n v="885"/>
    <n v="18286"/>
    <s v="2000-0302"/>
    <n v="2000"/>
    <n v="3"/>
    <s v="ASD-US30-09.484 "/>
    <x v="12"/>
  </r>
  <r>
    <n v="884"/>
    <n v="18287"/>
    <s v="2001-0425"/>
    <n v="2001"/>
    <n v="10"/>
    <s v="ATH-US33-30.981 "/>
    <x v="68"/>
  </r>
  <r>
    <n v="884"/>
    <n v="18287"/>
    <s v="2001-0425"/>
    <n v="2001"/>
    <n v="10"/>
    <s v="ATH-US33-30.981 "/>
    <x v="69"/>
  </r>
  <r>
    <n v="894"/>
    <n v="18287"/>
    <s v="2001-0425"/>
    <n v="2001"/>
    <n v="10"/>
    <s v="ATH-US33-30.981 "/>
    <x v="16"/>
  </r>
  <r>
    <n v="884"/>
    <n v="18287"/>
    <s v="2001-0425"/>
    <n v="2001"/>
    <n v="10"/>
    <s v="ATH-US33-30.981 "/>
    <x v="70"/>
  </r>
  <r>
    <n v="884"/>
    <n v="18288"/>
    <s v="2001-0246"/>
    <n v="2001"/>
    <n v="10"/>
    <s v="ATH-US33-40.981 "/>
    <x v="68"/>
  </r>
  <r>
    <n v="894"/>
    <n v="18288"/>
    <s v="2001-0246"/>
    <n v="2001"/>
    <n v="10"/>
    <s v="ATH-US33-40.981 "/>
    <x v="16"/>
  </r>
  <r>
    <n v="884"/>
    <n v="18288"/>
    <s v="2001-0246"/>
    <n v="2001"/>
    <n v="10"/>
    <s v="ATH-US33-40.981 "/>
    <x v="70"/>
  </r>
  <r>
    <n v="990"/>
    <n v="18304"/>
    <s v="1998-0434"/>
    <n v="1998"/>
    <n v="3"/>
    <s v="MED-SR301-04.184 "/>
    <x v="15"/>
  </r>
  <r>
    <n v="885"/>
    <n v="18375"/>
    <s v="2000-0406"/>
    <n v="2000"/>
    <n v="4"/>
    <s v="POR-IR76-013.55 "/>
    <x v="9"/>
  </r>
  <r>
    <n v="885"/>
    <n v="18375"/>
    <s v="2000-0406"/>
    <n v="2000"/>
    <n v="4"/>
    <s v="POR-IR76-013.55 "/>
    <x v="10"/>
  </r>
  <r>
    <n v="885"/>
    <n v="18375"/>
    <s v="2000-0406"/>
    <n v="2000"/>
    <n v="4"/>
    <s v="POR-IR76-013.55 "/>
    <x v="11"/>
  </r>
  <r>
    <n v="885"/>
    <n v="18375"/>
    <s v="2000-0406"/>
    <n v="2000"/>
    <n v="4"/>
    <s v="POR-IR76-013.55 "/>
    <x v="12"/>
  </r>
  <r>
    <n v="894"/>
    <n v="18385"/>
    <s v="2001-0119"/>
    <n v="2001"/>
    <n v="4"/>
    <s v="SUM-IR77-024.19 "/>
    <x v="16"/>
  </r>
  <r>
    <n v="894"/>
    <n v="18385"/>
    <s v="2001-0119"/>
    <n v="2001"/>
    <n v="4"/>
    <s v="SUM-IR77-024.19 "/>
    <x v="1"/>
  </r>
  <r>
    <n v="889"/>
    <n v="18391"/>
    <s v="2002-0007"/>
    <n v="2002"/>
    <n v="12"/>
    <s v="LAK-SR2-013.05 "/>
    <x v="35"/>
  </r>
  <r>
    <n v="880"/>
    <n v="18393"/>
    <s v="2002-0485"/>
    <n v="2002"/>
    <n v="12"/>
    <s v="CUY-IR480-012.76 "/>
    <x v="0"/>
  </r>
  <r>
    <n v="887"/>
    <n v="18410"/>
    <s v="2000-0300"/>
    <n v="2000"/>
    <n v="2"/>
    <s v="SEN-SR67-002.33 "/>
    <x v="2"/>
  </r>
  <r>
    <n v="887"/>
    <n v="18410"/>
    <s v="2000-0300"/>
    <n v="2000"/>
    <n v="2"/>
    <s v="SEN-SR67-002.33 "/>
    <x v="19"/>
  </r>
  <r>
    <n v="880"/>
    <n v="18492"/>
    <s v="2004-0533"/>
    <n v="2004"/>
    <n v="9"/>
    <s v="ROS-SR207-000.00 "/>
    <x v="0"/>
  </r>
  <r>
    <n v="894"/>
    <n v="18492"/>
    <s v="2004-0533"/>
    <n v="2004"/>
    <n v="9"/>
    <s v="ROS-SR207-000.00 "/>
    <x v="1"/>
  </r>
  <r>
    <n v="894"/>
    <n v="18492"/>
    <s v="2004-0533"/>
    <n v="2004"/>
    <n v="9"/>
    <s v="ROS-SR207-000.00 "/>
    <x v="16"/>
  </r>
  <r>
    <n v="887"/>
    <n v="18546"/>
    <s v="2000-0357"/>
    <n v="2000"/>
    <n v="4"/>
    <s v="POR-SR5-000.19 "/>
    <x v="31"/>
  </r>
  <r>
    <n v="887"/>
    <n v="18546"/>
    <s v="2000-0357"/>
    <n v="2000"/>
    <n v="4"/>
    <s v="POR-SR5-000.19 "/>
    <x v="32"/>
  </r>
  <r>
    <n v="887"/>
    <n v="18546"/>
    <s v="2000-0357"/>
    <n v="2000"/>
    <n v="4"/>
    <s v="POR-SR5-000.19 "/>
    <x v="33"/>
  </r>
  <r>
    <n v="887"/>
    <n v="18546"/>
    <s v="2000-0357"/>
    <n v="2000"/>
    <n v="4"/>
    <s v="POR-SR5-000.19 "/>
    <x v="34"/>
  </r>
  <r>
    <n v="894"/>
    <n v="18579"/>
    <s v="2002-0486"/>
    <n v="2002"/>
    <n v="3"/>
    <s v="RIC-US30-011.56 "/>
    <x v="16"/>
  </r>
  <r>
    <n v="880"/>
    <n v="18631"/>
    <s v="2004-0082"/>
    <n v="2004"/>
    <n v="3"/>
    <s v="WAY-US30-009.18 "/>
    <x v="0"/>
  </r>
  <r>
    <n v="894"/>
    <n v="18631"/>
    <s v="2004-0082"/>
    <n v="2004"/>
    <n v="3"/>
    <s v="WAY-US30-009.18 "/>
    <x v="16"/>
  </r>
  <r>
    <n v="880"/>
    <n v="18632"/>
    <s v="2003-0465"/>
    <n v="2003"/>
    <n v="3"/>
    <s v="RIC-IR71-006.39 "/>
    <x v="0"/>
  </r>
  <r>
    <n v="894"/>
    <n v="18632"/>
    <s v="2003-0465"/>
    <n v="2003"/>
    <n v="3"/>
    <s v="RIC-IR71-006.39 "/>
    <x v="16"/>
  </r>
  <r>
    <n v="884"/>
    <n v="18687"/>
    <s v="2002-0045"/>
    <n v="2002"/>
    <n v="4"/>
    <s v="POR-IR76-001.09 "/>
    <x v="25"/>
  </r>
  <r>
    <n v="884"/>
    <n v="18687"/>
    <s v="2002-0045"/>
    <n v="2002"/>
    <n v="4"/>
    <s v="POR-IR76-001.09 "/>
    <x v="71"/>
  </r>
  <r>
    <n v="894"/>
    <n v="18687"/>
    <s v="2002-0045"/>
    <n v="2002"/>
    <n v="4"/>
    <s v="POR-IR76-001.09 "/>
    <x v="1"/>
  </r>
  <r>
    <n v="894"/>
    <n v="18688"/>
    <s v="2002-0080"/>
    <n v="2002"/>
    <n v="4"/>
    <s v="STA-US30-029.58 "/>
    <x v="1"/>
  </r>
  <r>
    <n v="884"/>
    <n v="18696"/>
    <s v="2003-0464"/>
    <n v="2003"/>
    <n v="4"/>
    <s v="MAH-IR76-003.08 "/>
    <x v="65"/>
  </r>
  <r>
    <n v="884"/>
    <n v="18696"/>
    <s v="2003-0464"/>
    <n v="2003"/>
    <n v="4"/>
    <s v="MAH-IR76-003.08 "/>
    <x v="13"/>
  </r>
  <r>
    <n v="893"/>
    <n v="18712"/>
    <s v="2001-0543"/>
    <n v="2001"/>
    <n v="4"/>
    <s v="TRU-SR5-006.45 "/>
    <x v="20"/>
  </r>
  <r>
    <n v="885"/>
    <n v="18715"/>
    <s v="2001-0137"/>
    <n v="2001"/>
    <n v="4"/>
    <s v="ATB-SR534-019.35 "/>
    <x v="9"/>
  </r>
  <r>
    <n v="885"/>
    <n v="18715"/>
    <s v="2001-0137"/>
    <n v="2001"/>
    <n v="4"/>
    <s v="ATB-SR534-019.35 "/>
    <x v="10"/>
  </r>
  <r>
    <n v="885"/>
    <n v="18715"/>
    <s v="2001-0137"/>
    <n v="2001"/>
    <n v="4"/>
    <s v="ATB-SR534-019.35 "/>
    <x v="11"/>
  </r>
  <r>
    <n v="885"/>
    <n v="18715"/>
    <s v="2001-0137"/>
    <n v="2001"/>
    <n v="4"/>
    <s v="ATB-SR534-019.35 "/>
    <x v="12"/>
  </r>
  <r>
    <n v="894"/>
    <n v="18715"/>
    <s v="2001-0137"/>
    <n v="2001"/>
    <n v="4"/>
    <s v="ATB-SR534-019.35 "/>
    <x v="1"/>
  </r>
  <r>
    <n v="894"/>
    <n v="18718"/>
    <s v="2002-3004"/>
    <n v="2002"/>
    <n v="4"/>
    <s v="SUM-SR21-001.79 "/>
    <x v="72"/>
  </r>
  <r>
    <n v="894"/>
    <n v="18721"/>
    <s v="2002-0070"/>
    <n v="2002"/>
    <n v="4"/>
    <s v="ATB-IR90-019.56 "/>
    <x v="1"/>
  </r>
  <r>
    <n v="880"/>
    <n v="18721"/>
    <s v="2002-0070"/>
    <n v="2002"/>
    <n v="4"/>
    <s v="ATB-IR90-019.56 "/>
    <x v="0"/>
  </r>
  <r>
    <n v="885"/>
    <n v="18722"/>
    <s v="2001-3000"/>
    <n v="2001"/>
    <n v="4"/>
    <s v="MAH-SR11-016.04 "/>
    <x v="73"/>
  </r>
  <r>
    <n v="894"/>
    <n v="18722"/>
    <s v="2001-3000"/>
    <n v="2001"/>
    <n v="4"/>
    <s v="MAH-SR11-016.04 "/>
    <x v="72"/>
  </r>
  <r>
    <n v="887"/>
    <n v="18730"/>
    <s v="2000-0263"/>
    <n v="2000"/>
    <n v="12"/>
    <s v="CUY-IR90-023.93 "/>
    <x v="2"/>
  </r>
  <r>
    <n v="887"/>
    <n v="18730"/>
    <s v="2000-0263"/>
    <n v="2000"/>
    <n v="12"/>
    <s v="CUY-IR90-023.93 "/>
    <x v="3"/>
  </r>
  <r>
    <n v="887"/>
    <n v="18730"/>
    <s v="2000-0263"/>
    <n v="2000"/>
    <n v="12"/>
    <s v="CUY-IR90-023.93 "/>
    <x v="19"/>
  </r>
  <r>
    <n v="887"/>
    <n v="18730"/>
    <s v="2000-0263"/>
    <n v="2000"/>
    <n v="12"/>
    <s v="CUY-IR90-023.93 "/>
    <x v="4"/>
  </r>
  <r>
    <n v="885"/>
    <n v="18739"/>
    <s v="2000-0559"/>
    <n v="2000"/>
    <n v="12"/>
    <s v="CUY-IR90-008.92 "/>
    <x v="9"/>
  </r>
  <r>
    <n v="885"/>
    <n v="18739"/>
    <s v="2000-0559"/>
    <n v="2000"/>
    <n v="12"/>
    <s v="CUY-IR90-008.92 "/>
    <x v="10"/>
  </r>
  <r>
    <n v="885"/>
    <n v="18739"/>
    <s v="2000-0559"/>
    <n v="2000"/>
    <n v="12"/>
    <s v="CUY-IR90-008.92 "/>
    <x v="11"/>
  </r>
  <r>
    <n v="885"/>
    <n v="18739"/>
    <s v="2000-0559"/>
    <n v="2000"/>
    <n v="12"/>
    <s v="CUY-IR90-008.92 "/>
    <x v="12"/>
  </r>
  <r>
    <n v="894"/>
    <n v="18744"/>
    <s v="2000-0308"/>
    <n v="2000"/>
    <n v="12"/>
    <s v="CUY-IR271-004.17 "/>
    <x v="16"/>
  </r>
  <r>
    <n v="885"/>
    <n v="18746"/>
    <s v="2000-0444"/>
    <n v="2000"/>
    <n v="12"/>
    <s v="LAK-IR90-000.80 "/>
    <x v="9"/>
  </r>
  <r>
    <n v="885"/>
    <n v="18746"/>
    <s v="2000-0444"/>
    <n v="2000"/>
    <n v="12"/>
    <s v="LAK-IR90-000.80 "/>
    <x v="10"/>
  </r>
  <r>
    <n v="885"/>
    <n v="18746"/>
    <s v="2000-0444"/>
    <n v="2000"/>
    <n v="12"/>
    <s v="LAK-IR90-000.80 "/>
    <x v="11"/>
  </r>
  <r>
    <n v="885"/>
    <n v="18746"/>
    <s v="2000-0444"/>
    <n v="2000"/>
    <n v="12"/>
    <s v="LAK-IR90-000.80 "/>
    <x v="12"/>
  </r>
  <r>
    <n v="690"/>
    <n v="18899"/>
    <s v="2000-3003"/>
    <n v="2000"/>
    <n v="8"/>
    <s v="PRE-IR70-000.00 "/>
    <x v="45"/>
  </r>
  <r>
    <n v="880"/>
    <n v="18922"/>
    <s v="2001-0083"/>
    <n v="2001"/>
    <n v="1"/>
    <s v="HAN-SR15-021.52 "/>
    <x v="0"/>
  </r>
  <r>
    <n v="894"/>
    <n v="18922"/>
    <s v="2001-0083"/>
    <n v="2001"/>
    <n v="1"/>
    <s v="HAN-SR15-021.52 "/>
    <x v="1"/>
  </r>
  <r>
    <n v="885"/>
    <n v="18951"/>
    <s v="2006-0246"/>
    <n v="2006"/>
    <n v="3"/>
    <s v="D03-VA0-000000 "/>
    <x v="74"/>
  </r>
  <r>
    <n v="885"/>
    <n v="18951"/>
    <s v="2006-0246"/>
    <n v="2006"/>
    <n v="3"/>
    <s v="D03-VA0-000000 "/>
    <x v="75"/>
  </r>
  <r>
    <n v="885"/>
    <n v="18951"/>
    <s v="2006-0246"/>
    <n v="2006"/>
    <n v="3"/>
    <s v="D03-VA0-000000 "/>
    <x v="76"/>
  </r>
  <r>
    <n v="885"/>
    <n v="18951"/>
    <s v="2006-0246"/>
    <n v="2006"/>
    <n v="3"/>
    <s v="D03-VA0-000000 "/>
    <x v="77"/>
  </r>
  <r>
    <n v="885"/>
    <n v="18951"/>
    <s v="2006-0246"/>
    <n v="2006"/>
    <n v="3"/>
    <s v="D03-VA0-000000 "/>
    <x v="78"/>
  </r>
  <r>
    <n v="885"/>
    <n v="18951"/>
    <s v="2006-0246"/>
    <n v="2006"/>
    <n v="3"/>
    <s v="D03-VA0-000000 "/>
    <x v="79"/>
  </r>
  <r>
    <n v="894"/>
    <n v="18986"/>
    <s v="2002-0040"/>
    <n v="2002"/>
    <n v="10"/>
    <s v="GAL-SR279-000.00 "/>
    <x v="1"/>
  </r>
  <r>
    <n v="442"/>
    <n v="19047"/>
    <s v="2006-0433"/>
    <n v="2006"/>
    <n v="1"/>
    <s v="DEF-US24-012.03 "/>
    <x v="39"/>
  </r>
  <r>
    <n v="880"/>
    <n v="19047"/>
    <s v="2006-0433"/>
    <n v="2006"/>
    <n v="1"/>
    <s v="DEF-US24-012.03 "/>
    <x v="0"/>
  </r>
  <r>
    <n v="894"/>
    <n v="19059"/>
    <s v="2002-0196"/>
    <n v="2002"/>
    <n v="10"/>
    <s v="HOC-SR56-012.55 "/>
    <x v="1"/>
  </r>
  <r>
    <n v="892"/>
    <n v="19069"/>
    <s v="2004-0555"/>
    <n v="2004"/>
    <n v="7"/>
    <s v="MOT-IR70-22.890 "/>
    <x v="14"/>
  </r>
  <r>
    <n v="894"/>
    <n v="19070"/>
    <s v="2003-0100"/>
    <n v="2003"/>
    <n v="7"/>
    <s v="MOT-IR75-31.842 "/>
    <x v="16"/>
  </r>
  <r>
    <n v="880"/>
    <n v="19146"/>
    <s v="2000-0563"/>
    <n v="2000"/>
    <n v="9"/>
    <s v="SCI-US23-005.51 "/>
    <x v="18"/>
  </r>
  <r>
    <n v="990"/>
    <n v="19146"/>
    <s v="2000-0563"/>
    <n v="2000"/>
    <n v="9"/>
    <s v="SCI-US23-005.51 "/>
    <x v="15"/>
  </r>
  <r>
    <n v="887"/>
    <n v="19156"/>
    <s v="2000-0028"/>
    <n v="2000"/>
    <n v="9"/>
    <s v="ADA-SR41-000.00 "/>
    <x v="31"/>
  </r>
  <r>
    <n v="887"/>
    <n v="19156"/>
    <s v="2000-0028"/>
    <n v="2000"/>
    <n v="9"/>
    <s v="ADA-SR41-000.00 "/>
    <x v="32"/>
  </r>
  <r>
    <n v="887"/>
    <n v="19156"/>
    <s v="2000-0028"/>
    <n v="2000"/>
    <n v="9"/>
    <s v="ADA-SR41-000.00 "/>
    <x v="33"/>
  </r>
  <r>
    <n v="887"/>
    <n v="19175"/>
    <s v="2000-0194"/>
    <n v="2000"/>
    <n v="6"/>
    <s v="MAR-SR95-016.77 "/>
    <x v="2"/>
  </r>
  <r>
    <n v="887"/>
    <n v="19175"/>
    <s v="2000-0194"/>
    <n v="2000"/>
    <n v="6"/>
    <s v="MAR-SR95-016.77 "/>
    <x v="3"/>
  </r>
  <r>
    <n v="887"/>
    <n v="19175"/>
    <s v="2000-0194"/>
    <n v="2000"/>
    <n v="6"/>
    <s v="MAR-SR95-016.77 "/>
    <x v="19"/>
  </r>
  <r>
    <n v="887"/>
    <n v="19175"/>
    <s v="2000-0194"/>
    <n v="2000"/>
    <n v="6"/>
    <s v="MAR-SR95-016.77 "/>
    <x v="4"/>
  </r>
  <r>
    <n v="884"/>
    <n v="19181"/>
    <s v="2007-0080"/>
    <n v="2007"/>
    <n v="12"/>
    <s v="GEA-US422-018.31 "/>
    <x v="65"/>
  </r>
  <r>
    <n v="887"/>
    <n v="19218"/>
    <s v="2000-0411"/>
    <n v="2000"/>
    <n v="9"/>
    <s v="BRO-SR774-000.00 "/>
    <x v="31"/>
  </r>
  <r>
    <n v="887"/>
    <n v="19218"/>
    <s v="2000-0411"/>
    <n v="2000"/>
    <n v="9"/>
    <s v="BRO-SR774-000.00 "/>
    <x v="33"/>
  </r>
  <r>
    <n v="893"/>
    <n v="19303"/>
    <s v="2001-0424"/>
    <n v="2001"/>
    <n v="1"/>
    <s v="ALL-SR65-011.37 "/>
    <x v="20"/>
  </r>
  <r>
    <n v="887"/>
    <n v="19308"/>
    <s v="2000-0118"/>
    <n v="2000"/>
    <n v="2"/>
    <s v="WIL-US6-000.00 "/>
    <x v="2"/>
  </r>
  <r>
    <n v="887"/>
    <n v="19308"/>
    <s v="2000-0118"/>
    <n v="2000"/>
    <n v="2"/>
    <s v="WIL-US6-000.00 "/>
    <x v="19"/>
  </r>
  <r>
    <n v="887"/>
    <n v="19309"/>
    <s v="2000-0079"/>
    <n v="2000"/>
    <n v="2"/>
    <s v="WIL-SR49-002.05 "/>
    <x v="2"/>
  </r>
  <r>
    <n v="887"/>
    <n v="19309"/>
    <s v="2000-0079"/>
    <n v="2000"/>
    <n v="2"/>
    <s v="WIL-SR49-002.05 "/>
    <x v="19"/>
  </r>
  <r>
    <n v="880"/>
    <n v="19338"/>
    <s v="2000-0206"/>
    <n v="2000"/>
    <n v="2"/>
    <s v="SAN-US20-026.53 "/>
    <x v="18"/>
  </r>
  <r>
    <n v="887"/>
    <n v="19339"/>
    <s v="2000-0112"/>
    <n v="2000"/>
    <n v="2"/>
    <s v="OTT-SR53-011.83 "/>
    <x v="2"/>
  </r>
  <r>
    <n v="887"/>
    <n v="19339"/>
    <s v="2000-0112"/>
    <n v="2000"/>
    <n v="2"/>
    <s v="OTT-SR53-011.83 "/>
    <x v="3"/>
  </r>
  <r>
    <n v="887"/>
    <n v="19339"/>
    <s v="2000-0112"/>
    <n v="2000"/>
    <n v="2"/>
    <s v="OTT-SR53-011.83 "/>
    <x v="19"/>
  </r>
  <r>
    <n v="892"/>
    <n v="19339"/>
    <s v="2000-0112"/>
    <n v="2000"/>
    <n v="2"/>
    <s v="OTT-SR53-011.83 "/>
    <x v="48"/>
  </r>
  <r>
    <n v="892"/>
    <n v="19339"/>
    <s v="2000-0112"/>
    <n v="2000"/>
    <n v="2"/>
    <s v="OTT-SR53-011.83 "/>
    <x v="49"/>
  </r>
  <r>
    <n v="892"/>
    <n v="19339"/>
    <s v="2000-0112"/>
    <n v="2000"/>
    <n v="2"/>
    <s v="OTT-SR53-011.83 "/>
    <x v="50"/>
  </r>
  <r>
    <n v="892"/>
    <n v="19339"/>
    <s v="2000-0112"/>
    <n v="2000"/>
    <n v="2"/>
    <s v="OTT-SR53-011.83 "/>
    <x v="51"/>
  </r>
  <r>
    <n v="892"/>
    <n v="19339"/>
    <s v="2000-0112"/>
    <n v="2000"/>
    <n v="2"/>
    <s v="OTT-SR53-011.83 "/>
    <x v="53"/>
  </r>
  <r>
    <n v="887"/>
    <n v="19342"/>
    <s v="2000-0341"/>
    <n v="2000"/>
    <n v="2"/>
    <s v="FUL-US20-010.86 "/>
    <x v="2"/>
  </r>
  <r>
    <n v="887"/>
    <n v="19342"/>
    <s v="2000-0341"/>
    <n v="2000"/>
    <n v="2"/>
    <s v="FUL-US20-010.86 "/>
    <x v="19"/>
  </r>
  <r>
    <n v="887"/>
    <n v="19344"/>
    <s v="2000-0175"/>
    <n v="2000"/>
    <n v="8"/>
    <s v="BUT-SR73-016.64 "/>
    <x v="31"/>
  </r>
  <r>
    <n v="887"/>
    <n v="19344"/>
    <s v="2000-0175"/>
    <n v="2000"/>
    <n v="8"/>
    <s v="BUT-SR73-016.64 "/>
    <x v="32"/>
  </r>
  <r>
    <n v="887"/>
    <n v="19344"/>
    <s v="2000-0175"/>
    <n v="2000"/>
    <n v="8"/>
    <s v="BUT-SR73-016.64 "/>
    <x v="33"/>
  </r>
  <r>
    <n v="887"/>
    <n v="19344"/>
    <s v="2000-0175"/>
    <n v="2000"/>
    <n v="8"/>
    <s v="BUT-SR73-016.64 "/>
    <x v="34"/>
  </r>
  <r>
    <n v="885"/>
    <n v="19349"/>
    <s v="2000-0165"/>
    <n v="2000"/>
    <n v="8"/>
    <s v="CLE-SR749-000.00 "/>
    <x v="9"/>
  </r>
  <r>
    <n v="885"/>
    <n v="19349"/>
    <s v="2000-0165"/>
    <n v="2000"/>
    <n v="8"/>
    <s v="CLE-SR749-000.00 "/>
    <x v="10"/>
  </r>
  <r>
    <n v="885"/>
    <n v="19349"/>
    <s v="2000-0165"/>
    <n v="2000"/>
    <n v="8"/>
    <s v="CLE-SR749-000.00 "/>
    <x v="11"/>
  </r>
  <r>
    <n v="885"/>
    <n v="19349"/>
    <s v="2000-0165"/>
    <n v="2000"/>
    <n v="8"/>
    <s v="CLE-SR749-000.00 "/>
    <x v="12"/>
  </r>
  <r>
    <n v="887"/>
    <n v="19349"/>
    <s v="2000-0165"/>
    <n v="2000"/>
    <n v="8"/>
    <s v="CLE-SR749-000.00 "/>
    <x v="2"/>
  </r>
  <r>
    <n v="887"/>
    <n v="19349"/>
    <s v="2000-0165"/>
    <n v="2000"/>
    <n v="8"/>
    <s v="CLE-SR749-000.00 "/>
    <x v="19"/>
  </r>
  <r>
    <n v="885"/>
    <n v="19358"/>
    <s v="2000-0274"/>
    <n v="2000"/>
    <n v="2"/>
    <s v="LUC-US20-009.54 "/>
    <x v="9"/>
  </r>
  <r>
    <n v="885"/>
    <n v="19358"/>
    <s v="2000-0274"/>
    <n v="2000"/>
    <n v="2"/>
    <s v="LUC-US20-009.54 "/>
    <x v="10"/>
  </r>
  <r>
    <n v="885"/>
    <n v="19358"/>
    <s v="2000-0274"/>
    <n v="2000"/>
    <n v="2"/>
    <s v="LUC-US20-009.54 "/>
    <x v="11"/>
  </r>
  <r>
    <n v="885"/>
    <n v="19358"/>
    <s v="2000-0274"/>
    <n v="2000"/>
    <n v="2"/>
    <s v="LUC-US20-009.54 "/>
    <x v="12"/>
  </r>
  <r>
    <n v="885"/>
    <n v="19361"/>
    <s v="2001-0026"/>
    <n v="2001"/>
    <n v="6"/>
    <s v="MAR-US23-018.15 "/>
    <x v="9"/>
  </r>
  <r>
    <n v="885"/>
    <n v="19361"/>
    <s v="2001-0026"/>
    <n v="2001"/>
    <n v="6"/>
    <s v="MAR-US23-018.15 "/>
    <x v="10"/>
  </r>
  <r>
    <n v="885"/>
    <n v="19361"/>
    <s v="2001-0026"/>
    <n v="2001"/>
    <n v="6"/>
    <s v="MAR-US23-018.15 "/>
    <x v="11"/>
  </r>
  <r>
    <n v="885"/>
    <n v="19361"/>
    <s v="2001-0026"/>
    <n v="2001"/>
    <n v="6"/>
    <s v="MAR-US23-018.15 "/>
    <x v="12"/>
  </r>
  <r>
    <n v="888"/>
    <n v="19389"/>
    <s v="2007-0281"/>
    <n v="2007"/>
    <n v="8"/>
    <s v="PRE-US127-018.81 "/>
    <x v="80"/>
  </r>
  <r>
    <n v="887"/>
    <n v="19392"/>
    <s v="2000-0242"/>
    <n v="2000"/>
    <n v="8"/>
    <s v="PRE-US40-000.00 "/>
    <x v="31"/>
  </r>
  <r>
    <n v="887"/>
    <n v="19392"/>
    <s v="2000-0242"/>
    <n v="2000"/>
    <n v="8"/>
    <s v="PRE-US40-000.00 "/>
    <x v="32"/>
  </r>
  <r>
    <n v="887"/>
    <n v="19392"/>
    <s v="2000-0242"/>
    <n v="2000"/>
    <n v="8"/>
    <s v="PRE-US40-000.00 "/>
    <x v="33"/>
  </r>
  <r>
    <n v="887"/>
    <n v="19392"/>
    <s v="2000-0242"/>
    <n v="2000"/>
    <n v="8"/>
    <s v="PRE-US40-000.00 "/>
    <x v="34"/>
  </r>
  <r>
    <n v="887"/>
    <n v="19393"/>
    <s v="2000-0223"/>
    <n v="2000"/>
    <n v="8"/>
    <s v="PRE-SR503-001.00 "/>
    <x v="31"/>
  </r>
  <r>
    <n v="887"/>
    <n v="19393"/>
    <s v="2000-0223"/>
    <n v="2000"/>
    <n v="8"/>
    <s v="PRE-SR503-001.00 "/>
    <x v="33"/>
  </r>
  <r>
    <n v="690"/>
    <n v="19394"/>
    <s v="2000-3004"/>
    <n v="2000"/>
    <n v="8"/>
    <s v="GRE-US35-000.00 "/>
    <x v="45"/>
  </r>
  <r>
    <n v="887"/>
    <n v="19402"/>
    <s v="2000-0353"/>
    <n v="2000"/>
    <n v="6"/>
    <s v="MAR-US23-010.63 "/>
    <x v="2"/>
  </r>
  <r>
    <n v="887"/>
    <n v="19402"/>
    <s v="2000-0353"/>
    <n v="2000"/>
    <n v="6"/>
    <s v="MAR-US23-010.63 "/>
    <x v="3"/>
  </r>
  <r>
    <n v="887"/>
    <n v="19402"/>
    <s v="2000-0353"/>
    <n v="2000"/>
    <n v="6"/>
    <s v="MAR-US23-010.63 "/>
    <x v="4"/>
  </r>
  <r>
    <n v="881"/>
    <n v="19431"/>
    <s v="2004-0355"/>
    <n v="2004"/>
    <n v="6"/>
    <s v="DEL-US36-016.57 "/>
    <x v="81"/>
  </r>
  <r>
    <n v="894"/>
    <n v="19433"/>
    <s v="2002-0119"/>
    <n v="2002"/>
    <n v="5"/>
    <s v="GUE-SR209-000.00 "/>
    <x v="1"/>
  </r>
  <r>
    <n v="894"/>
    <n v="19451"/>
    <s v="2000-0330"/>
    <n v="2000"/>
    <n v="2"/>
    <s v="WOO-IR280-003.85 "/>
    <x v="1"/>
  </r>
  <r>
    <n v="894"/>
    <n v="19491"/>
    <s v="2002-0144"/>
    <n v="2002"/>
    <n v="3"/>
    <s v="LOR-SR57-018.16 "/>
    <x v="16"/>
  </r>
  <r>
    <n v="885"/>
    <n v="19494"/>
    <s v="2000-0306"/>
    <n v="2000"/>
    <n v="12"/>
    <s v="CUY-US6-000.42 "/>
    <x v="9"/>
  </r>
  <r>
    <n v="885"/>
    <n v="19494"/>
    <s v="2000-0306"/>
    <n v="2000"/>
    <n v="12"/>
    <s v="CUY-US6-000.42 "/>
    <x v="10"/>
  </r>
  <r>
    <n v="885"/>
    <n v="19494"/>
    <s v="2000-0306"/>
    <n v="2000"/>
    <n v="12"/>
    <s v="CUY-US6-000.42 "/>
    <x v="11"/>
  </r>
  <r>
    <n v="885"/>
    <n v="19494"/>
    <s v="2000-0306"/>
    <n v="2000"/>
    <n v="12"/>
    <s v="CUY-US6-000.42 "/>
    <x v="12"/>
  </r>
  <r>
    <n v="885"/>
    <n v="19502"/>
    <s v="2000-0526"/>
    <n v="2000"/>
    <n v="12"/>
    <s v="CUY-SR237-004.84 "/>
    <x v="9"/>
  </r>
  <r>
    <n v="885"/>
    <n v="19502"/>
    <s v="2000-0526"/>
    <n v="2000"/>
    <n v="12"/>
    <s v="CUY-SR237-004.84 "/>
    <x v="10"/>
  </r>
  <r>
    <n v="885"/>
    <n v="19502"/>
    <s v="2000-0526"/>
    <n v="2000"/>
    <n v="12"/>
    <s v="CUY-SR237-004.84 "/>
    <x v="11"/>
  </r>
  <r>
    <n v="885"/>
    <n v="19502"/>
    <s v="2000-0526"/>
    <n v="2000"/>
    <n v="12"/>
    <s v="CUY-SR237-004.84 "/>
    <x v="12"/>
  </r>
  <r>
    <n v="880"/>
    <n v="19509"/>
    <s v="2001-0096"/>
    <n v="2001"/>
    <n v="12"/>
    <s v="CUY-SR176-012.76 "/>
    <x v="18"/>
  </r>
  <r>
    <n v="450"/>
    <n v="19509"/>
    <s v="2001-0096"/>
    <n v="2001"/>
    <n v="12"/>
    <s v="CUY-SR176-012.76 "/>
    <x v="82"/>
  </r>
  <r>
    <n v="880"/>
    <n v="19514"/>
    <s v="2001-0205"/>
    <n v="2001"/>
    <n v="12"/>
    <s v="CUY-US422-018.53 "/>
    <x v="18"/>
  </r>
  <r>
    <n v="446"/>
    <n v="19555"/>
    <s v="2000-0027"/>
    <n v="2000"/>
    <n v="1"/>
    <s v="WYA-US30-015.95 "/>
    <x v="30"/>
  </r>
  <r>
    <n v="894"/>
    <n v="19627"/>
    <s v="2003-0588"/>
    <n v="2003"/>
    <n v="5"/>
    <s v="GUE-SR723-000.38 "/>
    <x v="1"/>
  </r>
  <r>
    <n v="894"/>
    <n v="19642"/>
    <s v="2003-0285"/>
    <n v="2003"/>
    <n v="9"/>
    <s v="LAW-SR7-007.25 "/>
    <x v="1"/>
  </r>
  <r>
    <n v="880"/>
    <n v="19642"/>
    <s v="2003-0285"/>
    <n v="2003"/>
    <n v="9"/>
    <s v="LAW-SR7-007.25 "/>
    <x v="0"/>
  </r>
  <r>
    <n v="887"/>
    <n v="19660"/>
    <s v="2000-0251"/>
    <n v="2000"/>
    <n v="8"/>
    <s v="CLI-SR350-000.00 "/>
    <x v="31"/>
  </r>
  <r>
    <n v="887"/>
    <n v="19660"/>
    <s v="2000-0251"/>
    <n v="2000"/>
    <n v="8"/>
    <s v="CLI-SR350-000.00 "/>
    <x v="33"/>
  </r>
  <r>
    <n v="858"/>
    <n v="19673"/>
    <s v="2002-0534"/>
    <n v="2002"/>
    <n v="12"/>
    <s v="CUY-IR90-029.92 "/>
    <x v="83"/>
  </r>
  <r>
    <n v="887"/>
    <n v="19687"/>
    <s v="2000-0236"/>
    <n v="2000"/>
    <n v="8"/>
    <s v="HAM-IR275-010.57 "/>
    <x v="2"/>
  </r>
  <r>
    <n v="887"/>
    <n v="19687"/>
    <s v="2000-0236"/>
    <n v="2000"/>
    <n v="8"/>
    <s v="HAM-IR275-010.57 "/>
    <x v="3"/>
  </r>
  <r>
    <n v="887"/>
    <n v="19687"/>
    <s v="2000-0236"/>
    <n v="2000"/>
    <n v="8"/>
    <s v="HAM-IR275-010.57 "/>
    <x v="4"/>
  </r>
  <r>
    <n v="880"/>
    <n v="19705"/>
    <s v="2001-3009"/>
    <n v="2001"/>
    <n v="8"/>
    <s v="HAM-IR71-011.08 "/>
    <x v="84"/>
  </r>
  <r>
    <n v="885"/>
    <n v="19705"/>
    <s v="2001-3009"/>
    <n v="2001"/>
    <n v="8"/>
    <s v="HAM-IR71-011.08 "/>
    <x v="73"/>
  </r>
  <r>
    <n v="884"/>
    <n v="19718"/>
    <s v="2001-0229"/>
    <n v="2001"/>
    <n v="10"/>
    <s v="MEG-SR124-022.72 "/>
    <x v="85"/>
  </r>
  <r>
    <n v="894"/>
    <n v="19718"/>
    <s v="2001-0229"/>
    <n v="2001"/>
    <n v="10"/>
    <s v="MEG-SR124-022.72 "/>
    <x v="1"/>
  </r>
  <r>
    <n v="884"/>
    <n v="19719"/>
    <s v="2001-0403"/>
    <n v="2001"/>
    <n v="10"/>
    <s v="MEG-SR124-026.66 "/>
    <x v="85"/>
  </r>
  <r>
    <n v="894"/>
    <n v="19719"/>
    <s v="2001-0403"/>
    <n v="2001"/>
    <n v="10"/>
    <s v="MEG-SR124-026.66 "/>
    <x v="1"/>
  </r>
  <r>
    <n v="884"/>
    <n v="19719"/>
    <s v="2001-0403"/>
    <n v="2001"/>
    <n v="10"/>
    <s v="MEG-SR124-026.66 "/>
    <x v="86"/>
  </r>
  <r>
    <n v="893"/>
    <n v="19723"/>
    <s v="2004-0164"/>
    <n v="2004"/>
    <n v="8"/>
    <s v="BUT-SR4-022.59 "/>
    <x v="8"/>
  </r>
  <r>
    <n v="885"/>
    <n v="19724"/>
    <s v="2000-0039"/>
    <n v="2000"/>
    <n v="8"/>
    <s v="BUT-SR4-000.40 "/>
    <x v="9"/>
  </r>
  <r>
    <n v="885"/>
    <n v="19724"/>
    <s v="2000-0039"/>
    <n v="2000"/>
    <n v="8"/>
    <s v="BUT-SR4-000.40 "/>
    <x v="10"/>
  </r>
  <r>
    <n v="885"/>
    <n v="19724"/>
    <s v="2000-0039"/>
    <n v="2000"/>
    <n v="8"/>
    <s v="BUT-SR4-000.40 "/>
    <x v="11"/>
  </r>
  <r>
    <n v="885"/>
    <n v="19724"/>
    <s v="2000-0039"/>
    <n v="2000"/>
    <n v="8"/>
    <s v="BUT-SR4-000.40 "/>
    <x v="12"/>
  </r>
  <r>
    <n v="884"/>
    <n v="19738"/>
    <s v="2001-0145"/>
    <n v="2001"/>
    <n v="10"/>
    <s v="MEG-SR124-031.57 "/>
    <x v="85"/>
  </r>
  <r>
    <n v="894"/>
    <n v="19738"/>
    <s v="2001-0145"/>
    <n v="2001"/>
    <n v="10"/>
    <s v="MEG-SR124-031.57 "/>
    <x v="16"/>
  </r>
  <r>
    <n v="884"/>
    <n v="19738"/>
    <s v="2001-0145"/>
    <n v="2001"/>
    <n v="10"/>
    <s v="MEG-SR124-031.57 "/>
    <x v="86"/>
  </r>
  <r>
    <n v="880"/>
    <n v="19767"/>
    <s v="2000-0569"/>
    <n v="2000"/>
    <n v="2"/>
    <s v="WOO-IR75-019.92 "/>
    <x v="18"/>
  </r>
  <r>
    <n v="880"/>
    <n v="19768"/>
    <s v="2001-0291"/>
    <n v="2001"/>
    <n v="2"/>
    <s v="WOO-IR75-000.00 "/>
    <x v="18"/>
  </r>
  <r>
    <n v="880"/>
    <n v="19786"/>
    <s v="2000-3012"/>
    <n v="2000"/>
    <n v="8"/>
    <s v="HAM-IR275-032.27 "/>
    <x v="84"/>
  </r>
  <r>
    <n v="885"/>
    <n v="19795"/>
    <s v="2000-0466"/>
    <n v="2000"/>
    <n v="9"/>
    <s v="HIG-US62-025.43 "/>
    <x v="9"/>
  </r>
  <r>
    <n v="885"/>
    <n v="19795"/>
    <s v="2000-0466"/>
    <n v="2000"/>
    <n v="9"/>
    <s v="HIG-US62-025.43 "/>
    <x v="10"/>
  </r>
  <r>
    <n v="885"/>
    <n v="19795"/>
    <s v="2000-0466"/>
    <n v="2000"/>
    <n v="9"/>
    <s v="HIG-US62-025.43 "/>
    <x v="11"/>
  </r>
  <r>
    <n v="885"/>
    <n v="19795"/>
    <s v="2000-0466"/>
    <n v="2000"/>
    <n v="9"/>
    <s v="HIG-US62-025.43 "/>
    <x v="12"/>
  </r>
  <r>
    <n v="858"/>
    <n v="19799"/>
    <s v="2002-0229"/>
    <n v="2002"/>
    <n v="7"/>
    <s v="MER-US127-014.67 "/>
    <x v="87"/>
  </r>
  <r>
    <n v="885"/>
    <n v="19854"/>
    <s v="2001-3010"/>
    <n v="2001"/>
    <n v="4"/>
    <s v="POR-US224-000.00 "/>
    <x v="73"/>
  </r>
  <r>
    <n v="892"/>
    <n v="19854"/>
    <s v="2001-3010"/>
    <n v="2001"/>
    <n v="4"/>
    <s v="POR-US224-000.00 "/>
    <x v="88"/>
  </r>
  <r>
    <n v="894"/>
    <n v="19854"/>
    <s v="2001-3010"/>
    <n v="2001"/>
    <n v="4"/>
    <s v="POR-US224-000.00 "/>
    <x v="72"/>
  </r>
  <r>
    <n v="892"/>
    <n v="19854"/>
    <s v="2001-3010"/>
    <n v="2001"/>
    <n v="4"/>
    <s v="POR-US224-000.00 "/>
    <x v="50"/>
  </r>
  <r>
    <n v="442"/>
    <n v="19883"/>
    <s v="2005-0614"/>
    <n v="2005"/>
    <n v="9"/>
    <s v="SCI-US23-002.39 "/>
    <x v="39"/>
  </r>
  <r>
    <n v="442"/>
    <n v="19893"/>
    <s v="2004-0434"/>
    <n v="2004"/>
    <n v="9"/>
    <s v="ROS-SR104-008.64 "/>
    <x v="39"/>
  </r>
  <r>
    <n v="885"/>
    <n v="19899"/>
    <s v="2001-3005"/>
    <n v="2001"/>
    <n v="4"/>
    <s v="ATB-SR11-023.33 "/>
    <x v="73"/>
  </r>
  <r>
    <n v="894"/>
    <n v="19899"/>
    <s v="2001-3005"/>
    <n v="2001"/>
    <n v="4"/>
    <s v="ATB-SR11-023.33 "/>
    <x v="72"/>
  </r>
  <r>
    <n v="690"/>
    <n v="19905"/>
    <s v="2000-3001"/>
    <n v="2000"/>
    <n v="10"/>
    <s v="NOB-IR77-006.22 "/>
    <x v="45"/>
  </r>
  <r>
    <n v="990"/>
    <n v="19905"/>
    <s v="2000-3001"/>
    <n v="2000"/>
    <n v="10"/>
    <s v="NOB-IR77-006.22 "/>
    <x v="15"/>
  </r>
  <r>
    <n v="893"/>
    <n v="19920"/>
    <s v="2002-0395"/>
    <n v="2002"/>
    <n v="4"/>
    <s v="TRU-SR45-020.18 "/>
    <x v="20"/>
  </r>
  <r>
    <n v="887"/>
    <n v="19933"/>
    <s v="2000-0188"/>
    <n v="2000"/>
    <n v="10"/>
    <s v="ATH-SR78-001.58 "/>
    <x v="2"/>
  </r>
  <r>
    <n v="887"/>
    <n v="19933"/>
    <s v="2000-0188"/>
    <n v="2000"/>
    <n v="10"/>
    <s v="ATH-SR78-001.58 "/>
    <x v="19"/>
  </r>
  <r>
    <n v="894"/>
    <n v="19940"/>
    <s v="2005-0122"/>
    <n v="2005"/>
    <n v="4"/>
    <s v="STA-SR183-003.26 "/>
    <x v="1"/>
  </r>
  <r>
    <n v="448"/>
    <n v="19948"/>
    <s v="2000-0321"/>
    <n v="2000"/>
    <n v="5"/>
    <s v="PER-US13-020.38 "/>
    <x v="57"/>
  </r>
  <r>
    <n v="894"/>
    <n v="19951"/>
    <s v="2002-0545"/>
    <n v="2002"/>
    <n v="4"/>
    <s v="SUM-SR21-000.26 "/>
    <x v="16"/>
  </r>
  <r>
    <n v="880"/>
    <n v="19956"/>
    <s v="2004-0583"/>
    <n v="2004"/>
    <n v="3"/>
    <s v="MRW-IR71-019.54 "/>
    <x v="0"/>
  </r>
  <r>
    <n v="894"/>
    <n v="19956"/>
    <s v="2004-0583"/>
    <n v="2004"/>
    <n v="3"/>
    <s v="MRW-IR71-019.54 "/>
    <x v="16"/>
  </r>
  <r>
    <n v="887"/>
    <n v="19960"/>
    <s v="2000-0193"/>
    <n v="2000"/>
    <n v="10"/>
    <s v="HOC-SR93-013.68 "/>
    <x v="2"/>
  </r>
  <r>
    <n v="887"/>
    <n v="19960"/>
    <s v="2000-0193"/>
    <n v="2000"/>
    <n v="10"/>
    <s v="HOC-SR93-013.68 "/>
    <x v="19"/>
  </r>
  <r>
    <n v="885"/>
    <n v="19963"/>
    <s v="2000-0425"/>
    <n v="2000"/>
    <n v="4"/>
    <s v="MAH-IR680-000.67 "/>
    <x v="9"/>
  </r>
  <r>
    <n v="885"/>
    <n v="19963"/>
    <s v="2000-0425"/>
    <n v="2000"/>
    <n v="4"/>
    <s v="MAH-IR680-000.67 "/>
    <x v="10"/>
  </r>
  <r>
    <n v="885"/>
    <n v="19963"/>
    <s v="2000-0425"/>
    <n v="2000"/>
    <n v="4"/>
    <s v="MAH-IR680-000.67 "/>
    <x v="11"/>
  </r>
  <r>
    <n v="885"/>
    <n v="19963"/>
    <s v="2000-0425"/>
    <n v="2000"/>
    <n v="4"/>
    <s v="MAH-IR680-000.67 "/>
    <x v="12"/>
  </r>
  <r>
    <n v="448"/>
    <n v="19976"/>
    <s v="2000-0228"/>
    <n v="2000"/>
    <n v="10"/>
    <s v="WAS-SR339-008.58 "/>
    <x v="57"/>
  </r>
  <r>
    <n v="887"/>
    <n v="19980"/>
    <s v="2000-0061"/>
    <n v="2000"/>
    <n v="6"/>
    <s v="FRA-IR270-037.00 "/>
    <x v="2"/>
  </r>
  <r>
    <n v="887"/>
    <n v="19980"/>
    <s v="2000-0061"/>
    <n v="2000"/>
    <n v="6"/>
    <s v="FRA-IR270-037.00 "/>
    <x v="3"/>
  </r>
  <r>
    <n v="887"/>
    <n v="19980"/>
    <s v="2000-0061"/>
    <n v="2000"/>
    <n v="6"/>
    <s v="FRA-IR270-037.00 "/>
    <x v="4"/>
  </r>
  <r>
    <n v="885"/>
    <n v="20211"/>
    <s v="1999-0655"/>
    <n v="1999"/>
    <n v="2"/>
    <s v="SAN-US6-014.76 "/>
    <x v="9"/>
  </r>
  <r>
    <n v="885"/>
    <n v="20211"/>
    <s v="1999-0655"/>
    <n v="1999"/>
    <n v="2"/>
    <s v="SAN-US6-014.76 "/>
    <x v="10"/>
  </r>
  <r>
    <n v="885"/>
    <n v="20211"/>
    <s v="1999-0655"/>
    <n v="1999"/>
    <n v="2"/>
    <s v="SAN-US6-014.76 "/>
    <x v="11"/>
  </r>
  <r>
    <n v="885"/>
    <n v="20211"/>
    <s v="1999-0655"/>
    <n v="1999"/>
    <n v="2"/>
    <s v="SAN-US6-014.76 "/>
    <x v="12"/>
  </r>
  <r>
    <n v="825"/>
    <n v="20220"/>
    <s v="2000-8003"/>
    <n v="2000"/>
    <n v="3"/>
    <s v="WAY-IR71-000.00 "/>
    <x v="89"/>
  </r>
  <r>
    <n v="825"/>
    <n v="20221"/>
    <s v="2000-8002"/>
    <n v="2000"/>
    <n v="3"/>
    <s v="RIC-IR71-000.00 "/>
    <x v="89"/>
  </r>
  <r>
    <n v="885"/>
    <n v="20225"/>
    <s v="1999-0656"/>
    <n v="1999"/>
    <n v="2"/>
    <s v="SAN-US20-021.31 "/>
    <x v="9"/>
  </r>
  <r>
    <n v="885"/>
    <n v="20225"/>
    <s v="1999-0656"/>
    <n v="1999"/>
    <n v="2"/>
    <s v="SAN-US20-021.31 "/>
    <x v="10"/>
  </r>
  <r>
    <n v="885"/>
    <n v="20225"/>
    <s v="1999-0656"/>
    <n v="1999"/>
    <n v="2"/>
    <s v="SAN-US20-021.31 "/>
    <x v="11"/>
  </r>
  <r>
    <n v="885"/>
    <n v="20225"/>
    <s v="1999-0656"/>
    <n v="1999"/>
    <n v="2"/>
    <s v="SAN-US20-021.31 "/>
    <x v="12"/>
  </r>
  <r>
    <n v="880"/>
    <n v="20228"/>
    <s v="2001-0309"/>
    <n v="2001"/>
    <n v="12"/>
    <s v="LOR-SR10-000.00 "/>
    <x v="18"/>
  </r>
  <r>
    <n v="880"/>
    <n v="20229"/>
    <s v="2001-0282"/>
    <n v="2001"/>
    <n v="12"/>
    <s v="MED-US42-001.89 "/>
    <x v="18"/>
  </r>
  <r>
    <n v="893"/>
    <n v="20337"/>
    <s v="2003-0119"/>
    <n v="2003"/>
    <n v="8"/>
    <s v="PRE-US127-010.51 "/>
    <x v="20"/>
  </r>
  <r>
    <n v="893"/>
    <n v="20400"/>
    <s v="2003-0142"/>
    <n v="2003"/>
    <n v="8"/>
    <s v="HAM-SR128-010.06 "/>
    <x v="8"/>
  </r>
  <r>
    <n v="880"/>
    <n v="20410"/>
    <s v="2003-0333"/>
    <n v="2003"/>
    <n v="4"/>
    <s v="STA-IR77-009.46 "/>
    <x v="24"/>
  </r>
  <r>
    <n v="894"/>
    <n v="20410"/>
    <s v="2003-0333"/>
    <n v="2003"/>
    <n v="4"/>
    <s v="STA-IR77-009.46 "/>
    <x v="1"/>
  </r>
  <r>
    <n v="530"/>
    <n v="20411"/>
    <s v="2000-3008"/>
    <n v="2000"/>
    <n v="4"/>
    <s v="STA-IR77-011.59 "/>
    <x v="90"/>
  </r>
  <r>
    <n v="880"/>
    <n v="20412"/>
    <s v="2005-0583"/>
    <n v="2005"/>
    <n v="4"/>
    <s v="STA-IR77-010.33 "/>
    <x v="24"/>
  </r>
  <r>
    <n v="894"/>
    <n v="20412"/>
    <s v="2005-0583"/>
    <n v="2005"/>
    <n v="4"/>
    <s v="STA-IR77-010.33 "/>
    <x v="16"/>
  </r>
  <r>
    <n v="894"/>
    <n v="20412"/>
    <s v="2005-0583"/>
    <n v="2005"/>
    <n v="4"/>
    <s v="STA-IR77-010.33 "/>
    <x v="1"/>
  </r>
  <r>
    <n v="892"/>
    <n v="20422"/>
    <s v="2006-0541"/>
    <n v="2006"/>
    <n v="9"/>
    <s v="SCI-SR140-012.80 "/>
    <x v="37"/>
  </r>
  <r>
    <n v="881"/>
    <n v="20439"/>
    <s v="1999-0582"/>
    <n v="1999"/>
    <n v="12"/>
    <s v="CUY-IR271-006.41 "/>
    <x v="81"/>
  </r>
  <r>
    <n v="887"/>
    <n v="20660"/>
    <s v="2000-0059"/>
    <n v="2000"/>
    <n v="6"/>
    <s v="FRA-IR71-000.00 "/>
    <x v="31"/>
  </r>
  <r>
    <n v="887"/>
    <n v="20660"/>
    <s v="2000-0059"/>
    <n v="2000"/>
    <n v="6"/>
    <s v="FRA-IR71-000.00 "/>
    <x v="32"/>
  </r>
  <r>
    <n v="887"/>
    <n v="20660"/>
    <s v="2000-0059"/>
    <n v="2000"/>
    <n v="6"/>
    <s v="FRA-IR71-000.00 "/>
    <x v="34"/>
  </r>
  <r>
    <n v="885"/>
    <n v="20667"/>
    <s v="1999-0763"/>
    <n v="1999"/>
    <n v="2"/>
    <s v="LUC-IR75-001.99 "/>
    <x v="9"/>
  </r>
  <r>
    <n v="885"/>
    <n v="20667"/>
    <s v="1999-0763"/>
    <n v="1999"/>
    <n v="2"/>
    <s v="LUC-IR75-001.99 "/>
    <x v="10"/>
  </r>
  <r>
    <n v="885"/>
    <n v="20667"/>
    <s v="1999-0763"/>
    <n v="1999"/>
    <n v="2"/>
    <s v="LUC-IR75-001.99 "/>
    <x v="11"/>
  </r>
  <r>
    <n v="885"/>
    <n v="20667"/>
    <s v="1999-0763"/>
    <n v="1999"/>
    <n v="2"/>
    <s v="LUC-IR75-001.99 "/>
    <x v="12"/>
  </r>
  <r>
    <n v="881"/>
    <n v="20735"/>
    <s v="1999-0776"/>
    <n v="1999"/>
    <n v="2"/>
    <s v="OTT-SR2-023.41 "/>
    <x v="91"/>
  </r>
  <r>
    <n v="881"/>
    <n v="20735"/>
    <s v="1999-0776"/>
    <n v="1999"/>
    <n v="2"/>
    <s v="OTT-SR2-023.41 "/>
    <x v="81"/>
  </r>
  <r>
    <n v="882"/>
    <n v="20737"/>
    <s v="1999-0777"/>
    <n v="1999"/>
    <n v="2"/>
    <s v="OTT-SR163-004.05 "/>
    <x v="92"/>
  </r>
  <r>
    <n v="894"/>
    <n v="20761"/>
    <s v="2001-3007"/>
    <n v="2001"/>
    <n v="2"/>
    <s v="SAN-US6-014.76 "/>
    <x v="72"/>
  </r>
  <r>
    <n v="894"/>
    <n v="20762"/>
    <s v="2001-3008"/>
    <n v="2001"/>
    <n v="2"/>
    <s v="SAN-US20-014.86 "/>
    <x v="72"/>
  </r>
  <r>
    <n v="885"/>
    <n v="20768"/>
    <s v="2000-0111"/>
    <n v="2000"/>
    <n v="5"/>
    <s v="MUS-US22-006.10 "/>
    <x v="9"/>
  </r>
  <r>
    <n v="885"/>
    <n v="20768"/>
    <s v="2000-0111"/>
    <n v="2000"/>
    <n v="5"/>
    <s v="MUS-US22-006.10 "/>
    <x v="10"/>
  </r>
  <r>
    <n v="885"/>
    <n v="20768"/>
    <s v="2000-0111"/>
    <n v="2000"/>
    <n v="5"/>
    <s v="MUS-US22-006.10 "/>
    <x v="11"/>
  </r>
  <r>
    <n v="885"/>
    <n v="20768"/>
    <s v="2000-0111"/>
    <n v="2000"/>
    <n v="5"/>
    <s v="MUS-US22-006.10 "/>
    <x v="12"/>
  </r>
  <r>
    <n v="894"/>
    <n v="20787"/>
    <s v="2000-0568"/>
    <n v="2000"/>
    <n v="2"/>
    <s v="WOO-IR75-000.73 "/>
    <x v="1"/>
  </r>
  <r>
    <n v="446"/>
    <n v="20800"/>
    <s v="2001-0108"/>
    <n v="2001"/>
    <n v="12"/>
    <s v="CUY-IR90-013.41 "/>
    <x v="61"/>
  </r>
  <r>
    <n v="880"/>
    <n v="20800"/>
    <s v="2001-0108"/>
    <n v="2001"/>
    <n v="12"/>
    <s v="CUY-IR90-013.41 "/>
    <x v="18"/>
  </r>
  <r>
    <n v="889"/>
    <n v="20800"/>
    <s v="2001-0108"/>
    <n v="2001"/>
    <n v="12"/>
    <s v="CUY-IR90-013.41 "/>
    <x v="35"/>
  </r>
  <r>
    <n v="893"/>
    <n v="20917"/>
    <s v="2000-3007"/>
    <n v="2000"/>
    <n v="1"/>
    <s v="PAU-SR613-022.02 "/>
    <x v="93"/>
  </r>
  <r>
    <n v="880"/>
    <n v="20943"/>
    <s v="2000-0017"/>
    <n v="2000"/>
    <n v="6"/>
    <s v="FRA-IR670-005.61 "/>
    <x v="18"/>
  </r>
  <r>
    <n v="887"/>
    <n v="20943"/>
    <s v="2000-0017"/>
    <n v="2000"/>
    <n v="6"/>
    <s v="FRA-IR670-005.61 "/>
    <x v="2"/>
  </r>
  <r>
    <n v="887"/>
    <n v="20943"/>
    <s v="2000-0017"/>
    <n v="2000"/>
    <n v="6"/>
    <s v="FRA-IR670-005.61 "/>
    <x v="3"/>
  </r>
  <r>
    <n v="887"/>
    <n v="20943"/>
    <s v="2000-0017"/>
    <n v="2000"/>
    <n v="6"/>
    <s v="FRA-IR670-005.61 "/>
    <x v="19"/>
  </r>
  <r>
    <n v="887"/>
    <n v="20943"/>
    <s v="2000-0017"/>
    <n v="2000"/>
    <n v="6"/>
    <s v="FRA-IR670-005.61 "/>
    <x v="4"/>
  </r>
  <r>
    <n v="887"/>
    <n v="20980"/>
    <s v="2000-0075"/>
    <n v="2000"/>
    <n v="2"/>
    <s v="OTT-SR2-23.240 "/>
    <x v="2"/>
  </r>
  <r>
    <n v="887"/>
    <n v="20980"/>
    <s v="2000-0075"/>
    <n v="2000"/>
    <n v="2"/>
    <s v="OTT-SR2-23.240 "/>
    <x v="3"/>
  </r>
  <r>
    <n v="887"/>
    <n v="20980"/>
    <s v="2000-0075"/>
    <n v="2000"/>
    <n v="2"/>
    <s v="OTT-SR2-23.240 "/>
    <x v="19"/>
  </r>
  <r>
    <n v="446"/>
    <n v="20985"/>
    <s v="2001-0214"/>
    <n v="2001"/>
    <n v="6"/>
    <s v="UNI-US33-012.59 "/>
    <x v="30"/>
  </r>
  <r>
    <n v="446"/>
    <n v="20990"/>
    <s v="2000-0478"/>
    <n v="2000"/>
    <n v="6"/>
    <s v="FRA-IR270-052.16 "/>
    <x v="30"/>
  </r>
  <r>
    <n v="446"/>
    <n v="20994"/>
    <s v="2001-0006"/>
    <n v="2001"/>
    <n v="6"/>
    <s v="FAY-IR71-000.00 "/>
    <x v="30"/>
  </r>
  <r>
    <n v="880"/>
    <n v="20996"/>
    <s v="2002-3008"/>
    <n v="2002"/>
    <n v="11"/>
    <s v="TUS-IR77-007.55 "/>
    <x v="17"/>
  </r>
  <r>
    <n v="894"/>
    <n v="21004"/>
    <s v="2003-0534"/>
    <n v="2003"/>
    <n v="4"/>
    <s v="POR-IR76-009.50 "/>
    <x v="16"/>
  </r>
  <r>
    <n v="894"/>
    <n v="21004"/>
    <s v="2003-0534"/>
    <n v="2003"/>
    <n v="4"/>
    <s v="POR-IR76-009.50 "/>
    <x v="1"/>
  </r>
  <r>
    <n v="894"/>
    <n v="21005"/>
    <s v="2004-0633"/>
    <n v="2004"/>
    <n v="4"/>
    <s v="TRU-SR5-012.50 "/>
    <x v="1"/>
  </r>
  <r>
    <n v="885"/>
    <n v="21007"/>
    <s v="2000-0471"/>
    <n v="2000"/>
    <n v="8"/>
    <s v="GRE-IR675-010.25 "/>
    <x v="9"/>
  </r>
  <r>
    <n v="885"/>
    <n v="21007"/>
    <s v="2000-0471"/>
    <n v="2000"/>
    <n v="8"/>
    <s v="GRE-IR675-010.25 "/>
    <x v="10"/>
  </r>
  <r>
    <n v="885"/>
    <n v="21007"/>
    <s v="2000-0471"/>
    <n v="2000"/>
    <n v="8"/>
    <s v="GRE-IR675-010.25 "/>
    <x v="11"/>
  </r>
  <r>
    <n v="885"/>
    <n v="21007"/>
    <s v="2000-0471"/>
    <n v="2000"/>
    <n v="8"/>
    <s v="GRE-IR675-010.25 "/>
    <x v="12"/>
  </r>
  <r>
    <n v="893"/>
    <n v="21012"/>
    <s v="2003-0091"/>
    <n v="2003"/>
    <n v="8"/>
    <s v="BUT-SR73-004.44 "/>
    <x v="20"/>
  </r>
  <r>
    <n v="825"/>
    <n v="21023"/>
    <s v="2000-0257"/>
    <n v="2000"/>
    <n v="5"/>
    <s v="LIC-SR13-000.00 "/>
    <x v="94"/>
  </r>
  <r>
    <n v="894"/>
    <n v="21053"/>
    <s v="2001-3001"/>
    <n v="2001"/>
    <n v="10"/>
    <s v="ATH-US33-010.41 "/>
    <x v="72"/>
  </r>
  <r>
    <n v="894"/>
    <n v="21082"/>
    <s v="2000-3010"/>
    <n v="2000"/>
    <n v="1"/>
    <s v="ALL-US30-018.18 "/>
    <x v="72"/>
  </r>
  <r>
    <n v="885"/>
    <n v="21152"/>
    <s v="2000-3014"/>
    <n v="2000"/>
    <n v="1"/>
    <s v="HAN-SR103-016.57 "/>
    <x v="9"/>
  </r>
  <r>
    <n v="885"/>
    <n v="21152"/>
    <s v="2000-3014"/>
    <n v="2000"/>
    <n v="1"/>
    <s v="HAN-SR103-016.57 "/>
    <x v="10"/>
  </r>
  <r>
    <n v="885"/>
    <n v="21152"/>
    <s v="2000-3014"/>
    <n v="2000"/>
    <n v="1"/>
    <s v="HAN-SR103-016.57 "/>
    <x v="11"/>
  </r>
  <r>
    <n v="885"/>
    <n v="21152"/>
    <s v="2000-3014"/>
    <n v="2000"/>
    <n v="1"/>
    <s v="HAN-SR103-016.57 "/>
    <x v="12"/>
  </r>
  <r>
    <n v="894"/>
    <n v="21152"/>
    <s v="2000-3014"/>
    <n v="2000"/>
    <n v="1"/>
    <s v="HAN-SR103-016.57 "/>
    <x v="72"/>
  </r>
  <r>
    <n v="825"/>
    <n v="21211"/>
    <s v="2000-0299"/>
    <n v="2000"/>
    <n v="3"/>
    <s v="RIC-US30-003.46 "/>
    <x v="89"/>
  </r>
  <r>
    <n v="882"/>
    <n v="21212"/>
    <s v="2000-0286"/>
    <n v="2000"/>
    <n v="3"/>
    <s v="CRA-SR103-009.92 "/>
    <x v="92"/>
  </r>
  <r>
    <n v="881"/>
    <n v="21242"/>
    <s v="2000-0445"/>
    <n v="2000"/>
    <n v="3"/>
    <s v="LOR-SR2-003.48 "/>
    <x v="81"/>
  </r>
  <r>
    <n v="882"/>
    <n v="21243"/>
    <s v="2000-0333"/>
    <n v="2000"/>
    <n v="3"/>
    <s v="ASD-SR95-010.26 "/>
    <x v="92"/>
  </r>
  <r>
    <n v="882"/>
    <n v="21244"/>
    <s v="2000-0284"/>
    <n v="2000"/>
    <n v="3"/>
    <s v="ASD-SR604-000.00 "/>
    <x v="92"/>
  </r>
  <r>
    <n v="446"/>
    <n v="21258"/>
    <s v="2001-0225"/>
    <n v="2001"/>
    <n v="6"/>
    <s v="FRA-SR104-010.61 "/>
    <x v="30"/>
  </r>
  <r>
    <n v="442"/>
    <n v="21425"/>
    <s v="2004-0010"/>
    <n v="2004"/>
    <n v="9"/>
    <s v="LAW-US52-011.85 "/>
    <x v="39"/>
  </r>
  <r>
    <n v="882"/>
    <n v="21425"/>
    <s v="2004-0010"/>
    <n v="2004"/>
    <n v="9"/>
    <s v="LAW-US52-011.85 "/>
    <x v="92"/>
  </r>
  <r>
    <n v="894"/>
    <n v="21450"/>
    <s v="2005-0316"/>
    <n v="2005"/>
    <n v="4"/>
    <s v="SUM-IR271-008.02 "/>
    <x v="16"/>
  </r>
  <r>
    <n v="442"/>
    <n v="21452"/>
    <s v="2003-0456"/>
    <n v="2003"/>
    <n v="11"/>
    <s v="TUS-IR77-020.73 "/>
    <x v="59"/>
  </r>
  <r>
    <n v="442"/>
    <n v="21481"/>
    <s v="2003-0608"/>
    <n v="2003"/>
    <n v="9"/>
    <s v="SCI-US52-015.50 "/>
    <x v="39"/>
  </r>
  <r>
    <n v="446"/>
    <n v="21605"/>
    <s v="2000-0512"/>
    <n v="2000"/>
    <n v="6"/>
    <s v="PIC-US23-012.92 "/>
    <x v="30"/>
  </r>
  <r>
    <n v="855"/>
    <n v="21609"/>
    <s v="2002-0467"/>
    <n v="2002"/>
    <n v="4"/>
    <s v="STA-IR77-012.76 "/>
    <x v="95"/>
  </r>
  <r>
    <n v="880"/>
    <n v="21609"/>
    <s v="2002-0467"/>
    <n v="2002"/>
    <n v="4"/>
    <s v="STA-IR77-012.76 "/>
    <x v="24"/>
  </r>
  <r>
    <n v="894"/>
    <n v="21609"/>
    <s v="2002-0467"/>
    <n v="2002"/>
    <n v="4"/>
    <s v="STA-IR77-012.76 "/>
    <x v="1"/>
  </r>
  <r>
    <n v="894"/>
    <n v="21610"/>
    <s v="2004-0532"/>
    <n v="2004"/>
    <n v="4"/>
    <s v="STA-IR77-014.80 "/>
    <x v="1"/>
  </r>
  <r>
    <n v="880"/>
    <n v="21610"/>
    <s v="2004-0532"/>
    <n v="2004"/>
    <n v="4"/>
    <s v="STA-IR77-014.80 "/>
    <x v="24"/>
  </r>
  <r>
    <n v="442"/>
    <n v="21633"/>
    <s v="2003-0543"/>
    <n v="2003"/>
    <n v="5"/>
    <s v="LIC-IR70-015.74 "/>
    <x v="39"/>
  </r>
  <r>
    <n v="442"/>
    <n v="21700"/>
    <s v="2005-0006"/>
    <n v="2005"/>
    <n v="12"/>
    <s v="CUY-IR90-004.57 "/>
    <x v="60"/>
  </r>
  <r>
    <n v="885"/>
    <n v="21709"/>
    <s v="2008-0371"/>
    <n v="2008"/>
    <n v="11"/>
    <s v="HAS-US22-017.17 "/>
    <x v="74"/>
  </r>
  <r>
    <n v="885"/>
    <n v="21709"/>
    <s v="2008-0371"/>
    <n v="2008"/>
    <n v="11"/>
    <s v="HAS-US22-017.17 "/>
    <x v="75"/>
  </r>
  <r>
    <n v="885"/>
    <n v="21709"/>
    <s v="2008-0371"/>
    <n v="2008"/>
    <n v="11"/>
    <s v="HAS-US22-017.17 "/>
    <x v="76"/>
  </r>
  <r>
    <n v="885"/>
    <n v="21709"/>
    <s v="2008-0371"/>
    <n v="2008"/>
    <n v="11"/>
    <s v="HAS-US22-017.17 "/>
    <x v="77"/>
  </r>
  <r>
    <n v="885"/>
    <n v="21709"/>
    <s v="2008-0371"/>
    <n v="2008"/>
    <n v="11"/>
    <s v="HAS-US22-017.17 "/>
    <x v="78"/>
  </r>
  <r>
    <n v="885"/>
    <n v="21709"/>
    <s v="2008-0371"/>
    <n v="2008"/>
    <n v="11"/>
    <s v="HAS-US22-017.17 "/>
    <x v="79"/>
  </r>
  <r>
    <n v="442"/>
    <n v="21722"/>
    <s v="2003-0494"/>
    <n v="2003"/>
    <n v="10"/>
    <s v="HOC-US33-000.00 "/>
    <x v="96"/>
  </r>
  <r>
    <n v="442"/>
    <n v="21730"/>
    <s v="2004-0520"/>
    <n v="2004"/>
    <n v="9"/>
    <s v="JAC-SR32-017.41 "/>
    <x v="39"/>
  </r>
  <r>
    <n v="882"/>
    <n v="21730"/>
    <s v="2004-0520"/>
    <n v="2004"/>
    <n v="9"/>
    <s v="JAC-SR32-017.41 "/>
    <x v="92"/>
  </r>
  <r>
    <n v="881"/>
    <n v="21744"/>
    <s v="2004-0502"/>
    <n v="2004"/>
    <n v="12"/>
    <s v="CUY-IR71-005.72 "/>
    <x v="97"/>
  </r>
  <r>
    <n v="881"/>
    <n v="21744"/>
    <s v="2004-0502"/>
    <n v="2004"/>
    <n v="12"/>
    <s v="CUY-IR71-005.72 "/>
    <x v="98"/>
  </r>
  <r>
    <n v="880"/>
    <n v="21751"/>
    <s v="2006-0117"/>
    <n v="2006"/>
    <n v="12"/>
    <s v="CUY-IR480-015.81 "/>
    <x v="24"/>
  </r>
  <r>
    <n v="442"/>
    <n v="21801"/>
    <s v="2004-0581"/>
    <n v="2004"/>
    <n v="8"/>
    <s v="HAM-IR74-000.00 "/>
    <x v="39"/>
  </r>
  <r>
    <n v="442"/>
    <n v="21802"/>
    <s v="2005-0415"/>
    <n v="2005"/>
    <n v="9"/>
    <s v="PIK-US23-003.50 "/>
    <x v="39"/>
  </r>
  <r>
    <n v="858"/>
    <n v="21811"/>
    <s v="2001-0362"/>
    <n v="2001"/>
    <n v="1"/>
    <s v="WYA-US23-000.00 "/>
    <x v="83"/>
  </r>
  <r>
    <n v="442"/>
    <n v="21927"/>
    <s v="2006-0249"/>
    <n v="2006"/>
    <n v="9"/>
    <s v="ROS-US35-014.41 "/>
    <x v="39"/>
  </r>
  <r>
    <n v="894"/>
    <n v="22114"/>
    <s v="2002-0231"/>
    <n v="2002"/>
    <n v="4"/>
    <s v="POR-SR82-010.67 "/>
    <x v="16"/>
  </r>
  <r>
    <n v="885"/>
    <n v="22163"/>
    <s v="2001-3002"/>
    <n v="2001"/>
    <n v="4"/>
    <s v="TRU-IR80-009.08 "/>
    <x v="73"/>
  </r>
  <r>
    <n v="892"/>
    <n v="22163"/>
    <s v="2001-3002"/>
    <n v="2001"/>
    <n v="4"/>
    <s v="TRU-IR80-009.08 "/>
    <x v="88"/>
  </r>
  <r>
    <n v="892"/>
    <n v="22163"/>
    <s v="2001-3002"/>
    <n v="2001"/>
    <n v="4"/>
    <s v="TRU-IR80-009.08 "/>
    <x v="50"/>
  </r>
  <r>
    <n v="894"/>
    <n v="22174"/>
    <s v="2002-3000"/>
    <n v="2002"/>
    <n v="4"/>
    <s v="ATB-SR11-025.16 "/>
    <x v="72"/>
  </r>
  <r>
    <n v="442"/>
    <n v="22200"/>
    <s v="2008-0007"/>
    <n v="2008"/>
    <n v="12"/>
    <s v="CUY-IR271-000.00 "/>
    <x v="60"/>
  </r>
  <r>
    <n v="442"/>
    <n v="22218"/>
    <s v="2006-0122"/>
    <n v="2006"/>
    <n v="12"/>
    <s v="CUY-IR480-019.23 "/>
    <x v="60"/>
  </r>
  <r>
    <n v="880"/>
    <n v="22222"/>
    <s v="2008-0211"/>
    <n v="2008"/>
    <n v="12"/>
    <s v="CUY-IR77-001.89 "/>
    <x v="24"/>
  </r>
  <r>
    <n v="894"/>
    <n v="22229"/>
    <s v="2002-3001"/>
    <n v="2002"/>
    <n v="4"/>
    <s v="SUM-IR77-015.47 "/>
    <x v="72"/>
  </r>
  <r>
    <n v="880"/>
    <n v="22261"/>
    <s v="2003-0004"/>
    <n v="2003"/>
    <n v="4"/>
    <s v="ATB-IR90-0000.0 "/>
    <x v="0"/>
  </r>
  <r>
    <n v="893"/>
    <n v="22340"/>
    <s v="2004-0002"/>
    <n v="2004"/>
    <n v="4"/>
    <s v="ATB-US20-002.01 "/>
    <x v="20"/>
  </r>
  <r>
    <n v="894"/>
    <n v="22359"/>
    <s v="2003-0107"/>
    <n v="2003"/>
    <n v="6"/>
    <s v="FRA-IR270-004.97 "/>
    <x v="1"/>
  </r>
  <r>
    <n v="884"/>
    <n v="22364"/>
    <s v="2003-0118"/>
    <n v="2003"/>
    <n v="4"/>
    <s v="POR-SR43-008.14 "/>
    <x v="85"/>
  </r>
  <r>
    <n v="894"/>
    <n v="22364"/>
    <s v="2003-0118"/>
    <n v="2003"/>
    <n v="4"/>
    <s v="POR-SR43-008.14 "/>
    <x v="16"/>
  </r>
  <r>
    <n v="880"/>
    <n v="22386"/>
    <s v="2006-0414"/>
    <n v="2006"/>
    <n v="8"/>
    <s v="HAM-IR275-021.52 "/>
    <x v="0"/>
  </r>
  <r>
    <n v="880"/>
    <n v="22386"/>
    <s v="2006-0414"/>
    <n v="2006"/>
    <n v="8"/>
    <s v="HAM-IR275-021.52 "/>
    <x v="18"/>
  </r>
  <r>
    <n v="892"/>
    <n v="22478"/>
    <s v="2005-0390"/>
    <n v="2005"/>
    <n v="4"/>
    <s v="POR-SR14-013.39 "/>
    <x v="14"/>
  </r>
  <r>
    <n v="894"/>
    <n v="22496"/>
    <s v="2001-0135"/>
    <n v="2001"/>
    <n v="1"/>
    <s v="WYA-US23-12.429 "/>
    <x v="1"/>
  </r>
  <r>
    <n v="881"/>
    <n v="22511"/>
    <s v="2004-0456"/>
    <n v="2004"/>
    <n v="10"/>
    <s v="NOB-IR77-001.56 "/>
    <x v="81"/>
  </r>
  <r>
    <n v="892"/>
    <n v="22517"/>
    <s v="2006-0095"/>
    <n v="2006"/>
    <n v="2"/>
    <s v="LUC-IR475-010.90 "/>
    <x v="37"/>
  </r>
  <r>
    <n v="883"/>
    <n v="22599"/>
    <s v="2001-0167"/>
    <n v="2001"/>
    <n v="3"/>
    <s v="ASD-SR60-001.49 "/>
    <x v="99"/>
  </r>
  <r>
    <n v="888"/>
    <n v="22698"/>
    <s v="2002-0349"/>
    <n v="2002"/>
    <n v="10"/>
    <s v="ATH-US33-001.87 "/>
    <x v="100"/>
  </r>
  <r>
    <n v="442"/>
    <n v="22704"/>
    <s v="2003-0122"/>
    <n v="2003"/>
    <n v="2"/>
    <s v="WOO-IR75-032.68 "/>
    <x v="96"/>
  </r>
  <r>
    <n v="442"/>
    <n v="22704"/>
    <s v="2003-0122"/>
    <n v="2003"/>
    <n v="2"/>
    <s v="WOO-IR75-032.68 "/>
    <x v="59"/>
  </r>
  <r>
    <n v="881"/>
    <n v="22753"/>
    <s v="2002-0222"/>
    <n v="2002"/>
    <n v="2"/>
    <s v="OTT-SR163-004.01 "/>
    <x v="91"/>
  </r>
  <r>
    <n v="882"/>
    <n v="22755"/>
    <s v="2002-0224"/>
    <n v="2002"/>
    <n v="2"/>
    <s v="SEN-SR18-023.56 "/>
    <x v="92"/>
  </r>
  <r>
    <n v="885"/>
    <n v="22784"/>
    <s v="2008-0428"/>
    <n v="2008"/>
    <n v="11"/>
    <s v="TUS-US36-018.00 "/>
    <x v="74"/>
  </r>
  <r>
    <n v="885"/>
    <n v="22784"/>
    <s v="2008-0428"/>
    <n v="2008"/>
    <n v="11"/>
    <s v="TUS-US36-018.00 "/>
    <x v="75"/>
  </r>
  <r>
    <n v="885"/>
    <n v="22784"/>
    <s v="2008-0428"/>
    <n v="2008"/>
    <n v="11"/>
    <s v="TUS-US36-018.00 "/>
    <x v="76"/>
  </r>
  <r>
    <n v="885"/>
    <n v="22784"/>
    <s v="2008-0428"/>
    <n v="2008"/>
    <n v="11"/>
    <s v="TUS-US36-018.00 "/>
    <x v="77"/>
  </r>
  <r>
    <n v="885"/>
    <n v="22784"/>
    <s v="2008-0428"/>
    <n v="2008"/>
    <n v="11"/>
    <s v="TUS-US36-018.00 "/>
    <x v="78"/>
  </r>
  <r>
    <n v="885"/>
    <n v="22784"/>
    <s v="2008-0428"/>
    <n v="2008"/>
    <n v="11"/>
    <s v="TUS-US36-018.00 "/>
    <x v="79"/>
  </r>
  <r>
    <n v="882"/>
    <n v="22787"/>
    <s v="2001-0220"/>
    <n v="2001"/>
    <n v="2"/>
    <s v="SEN-SR19-006.07 "/>
    <x v="92"/>
  </r>
  <r>
    <n v="884"/>
    <n v="22935"/>
    <s v="2005-0465"/>
    <n v="2005"/>
    <n v="7"/>
    <s v="MOT-IR70-017.04 "/>
    <x v="71"/>
  </r>
  <r>
    <n v="892"/>
    <n v="22935"/>
    <s v="2005-0465"/>
    <n v="2005"/>
    <n v="7"/>
    <s v="MOT-IR70-017.04 "/>
    <x v="14"/>
  </r>
  <r>
    <n v="892"/>
    <n v="22935"/>
    <s v="2005-0465"/>
    <n v="2005"/>
    <n v="7"/>
    <s v="MOT-IR70-017.04 "/>
    <x v="37"/>
  </r>
  <r>
    <n v="442"/>
    <n v="22985"/>
    <s v="2008-0247"/>
    <n v="2008"/>
    <n v="9"/>
    <s v="LAW-US52-005.00 "/>
    <x v="39"/>
  </r>
  <r>
    <n v="442"/>
    <n v="23005"/>
    <s v="2005-0150"/>
    <n v="2005"/>
    <n v="9"/>
    <s v="ROS-US23-016.34 "/>
    <x v="39"/>
  </r>
  <r>
    <n v="880"/>
    <n v="23057"/>
    <s v="2003-0046"/>
    <n v="2003"/>
    <n v="5"/>
    <s v="FAI-US33-019.79 "/>
    <x v="0"/>
  </r>
  <r>
    <n v="894"/>
    <n v="23057"/>
    <s v="2003-0046"/>
    <n v="2003"/>
    <n v="5"/>
    <s v="FAI-US33-019.79 "/>
    <x v="16"/>
  </r>
  <r>
    <n v="888"/>
    <n v="23060"/>
    <s v="2006-8005"/>
    <n v="2006"/>
    <n v="4"/>
    <s v="ATB-LR0-000000 "/>
    <x v="100"/>
  </r>
  <r>
    <n v="894"/>
    <n v="23109"/>
    <s v="2007-0449"/>
    <n v="2007"/>
    <n v="3"/>
    <s v="HUR-US250-018.39 "/>
    <x v="1"/>
  </r>
  <r>
    <n v="880"/>
    <n v="23129"/>
    <s v="2003-0080"/>
    <n v="2003"/>
    <n v="12"/>
    <s v="LAK-IR90-006.71 "/>
    <x v="0"/>
  </r>
  <r>
    <n v="690"/>
    <n v="23261"/>
    <s v="2008-0185"/>
    <n v="2008"/>
    <n v="4"/>
    <s v="SUM-SR82-004.14 "/>
    <x v="45"/>
  </r>
  <r>
    <n v="880"/>
    <n v="23312"/>
    <s v="2007-0167"/>
    <n v="2007"/>
    <n v="2"/>
    <s v="WOO-US20-012.36 "/>
    <x v="0"/>
  </r>
  <r>
    <n v="442"/>
    <n v="23405"/>
    <s v="2004-0511"/>
    <n v="2004"/>
    <n v="9"/>
    <s v="ROS-US35-022.72 "/>
    <x v="39"/>
  </r>
  <r>
    <n v="880"/>
    <n v="23482"/>
    <s v="2004-0350"/>
    <n v="2004"/>
    <n v="4"/>
    <s v="STA-IR77-017.93 "/>
    <x v="24"/>
  </r>
  <r>
    <n v="894"/>
    <n v="23565"/>
    <s v="2005-0173"/>
    <n v="2005"/>
    <n v="10"/>
    <s v="WAS-US50-004.40 "/>
    <x v="1"/>
  </r>
  <r>
    <n v="894"/>
    <n v="23675"/>
    <s v="2004-0302"/>
    <n v="2004"/>
    <n v="4"/>
    <s v="MAH-IR680-009.92 "/>
    <x v="16"/>
  </r>
  <r>
    <n v="442"/>
    <n v="23728"/>
    <s v="2003-0476"/>
    <n v="2003"/>
    <n v="2"/>
    <s v="SAN-US6-014.61 "/>
    <x v="60"/>
  </r>
  <r>
    <n v="856"/>
    <n v="23728"/>
    <s v="2003-0476"/>
    <n v="2003"/>
    <n v="2"/>
    <s v="SAN-US6-014.61 "/>
    <x v="101"/>
  </r>
  <r>
    <n v="894"/>
    <n v="23752"/>
    <s v="2007-0089"/>
    <n v="2007"/>
    <n v="4"/>
    <s v="MAH-US62-000.10 "/>
    <x v="16"/>
  </r>
  <r>
    <n v="442"/>
    <n v="23805"/>
    <s v="2004-0517"/>
    <n v="2004"/>
    <n v="3"/>
    <s v="ERI-SR2-030.46 "/>
    <x v="39"/>
  </r>
  <r>
    <n v="442"/>
    <n v="23824"/>
    <s v="2008-0305"/>
    <n v="2008"/>
    <n v="7"/>
    <s v="MOT-SR4-021.02 "/>
    <x v="60"/>
  </r>
  <r>
    <n v="442"/>
    <n v="23827"/>
    <s v="2008-0057"/>
    <n v="2008"/>
    <n v="7"/>
    <s v="AUG-US33-013.10 "/>
    <x v="60"/>
  </r>
  <r>
    <n v="893"/>
    <n v="23839"/>
    <s v="2002-0032"/>
    <n v="2002"/>
    <n v="8"/>
    <s v="HAM-IR275-029.79 "/>
    <x v="20"/>
  </r>
  <r>
    <n v="442"/>
    <n v="23882"/>
    <s v="2002-0488"/>
    <n v="2002"/>
    <n v="6"/>
    <s v="FRA-IR70-011.21 "/>
    <x v="39"/>
  </r>
  <r>
    <n v="898"/>
    <n v="23956"/>
    <s v="2004-0584"/>
    <n v="2004"/>
    <n v="2"/>
    <s v="OTT-SR2-028.47 "/>
    <x v="102"/>
  </r>
  <r>
    <n v="892"/>
    <n v="23976"/>
    <s v="2005-0524"/>
    <n v="2005"/>
    <n v="8"/>
    <s v="GRE-IR71-002.49 "/>
    <x v="14"/>
  </r>
  <r>
    <n v="892"/>
    <n v="23995"/>
    <s v="2010-1040"/>
    <n v="2010"/>
    <n v="2"/>
    <s v="LUC-CR505-000.28 "/>
    <x v="37"/>
  </r>
  <r>
    <n v="881"/>
    <n v="24117"/>
    <s v="2003-0453"/>
    <n v="2003"/>
    <n v="2"/>
    <s v="D02-VA0-000000 "/>
    <x v="91"/>
  </r>
  <r>
    <n v="882"/>
    <n v="24118"/>
    <s v="2003-0061"/>
    <n v="2003"/>
    <n v="2"/>
    <s v="D02-SR0-000.00 "/>
    <x v="92"/>
  </r>
  <r>
    <n v="884"/>
    <n v="24334"/>
    <s v="2007-0110"/>
    <n v="2007"/>
    <n v="1"/>
    <s v="PAU-US24-000.00 "/>
    <x v="25"/>
  </r>
  <r>
    <n v="884"/>
    <n v="24336"/>
    <s v="2007-0078"/>
    <n v="2007"/>
    <n v="1"/>
    <s v="PAU-US24-012.30 "/>
    <x v="6"/>
  </r>
  <r>
    <n v="880"/>
    <n v="24337"/>
    <s v="2006-0087"/>
    <n v="2006"/>
    <n v="1"/>
    <s v="DEF-US24-007.96 "/>
    <x v="0"/>
  </r>
  <r>
    <n v="892"/>
    <n v="24346"/>
    <s v="2005-0558"/>
    <n v="2005"/>
    <n v="7"/>
    <s v="MIA-IR75-017.49 "/>
    <x v="37"/>
  </r>
  <r>
    <n v="880"/>
    <n v="24355"/>
    <s v="2005-0077"/>
    <n v="2005"/>
    <n v="3"/>
    <s v="ASD-US250-012.56 "/>
    <x v="0"/>
  </r>
  <r>
    <n v="442"/>
    <n v="24441"/>
    <s v="2004-0562"/>
    <n v="2004"/>
    <n v="7"/>
    <s v="MOT-IR75-006.16 "/>
    <x v="60"/>
  </r>
  <r>
    <n v="880"/>
    <n v="24486"/>
    <s v="2006-0150"/>
    <n v="2006"/>
    <n v="5"/>
    <s v="FRA-SR161-023.20 "/>
    <x v="0"/>
  </r>
  <r>
    <n v="885"/>
    <n v="24486"/>
    <s v="2006-0150"/>
    <n v="2006"/>
    <n v="5"/>
    <s v="FRA-SR161-023.20 "/>
    <x v="79"/>
  </r>
  <r>
    <n v="894"/>
    <n v="24486"/>
    <s v="2006-0150"/>
    <n v="2006"/>
    <n v="5"/>
    <s v="FRA-SR161-023.20 "/>
    <x v="16"/>
  </r>
  <r>
    <n v="442"/>
    <n v="24507"/>
    <s v="2008-0581"/>
    <n v="2008"/>
    <n v="4"/>
    <s v="SUM-SR8-013.30 "/>
    <x v="96"/>
  </r>
  <r>
    <n v="892"/>
    <n v="24508"/>
    <s v="2006-0467"/>
    <n v="2006"/>
    <n v="4"/>
    <s v="SUM-SR8-015.63 "/>
    <x v="37"/>
  </r>
  <r>
    <n v="881"/>
    <n v="24559"/>
    <s v="2005-0547"/>
    <n v="2005"/>
    <n v="2"/>
    <s v="D02-SR0-000000 "/>
    <x v="81"/>
  </r>
  <r>
    <n v="881"/>
    <n v="24560"/>
    <s v="2004-0061"/>
    <n v="2004"/>
    <n v="2"/>
    <s v="D02-VA0-000000 "/>
    <x v="81"/>
  </r>
  <r>
    <n v="880"/>
    <n v="24591"/>
    <s v="2005-0108"/>
    <n v="2005"/>
    <n v="4"/>
    <s v="ATB-IR90-003.70 "/>
    <x v="0"/>
  </r>
  <r>
    <n v="884"/>
    <n v="24591"/>
    <s v="2005-0108"/>
    <n v="2005"/>
    <n v="4"/>
    <s v="ATB-IR90-003.70 "/>
    <x v="13"/>
  </r>
  <r>
    <n v="881"/>
    <n v="24646"/>
    <s v="2003-0352"/>
    <n v="2003"/>
    <n v="3"/>
    <s v="D03-VA0-000000 "/>
    <x v="81"/>
  </r>
  <r>
    <n v="882"/>
    <n v="24647"/>
    <s v="2003-0351"/>
    <n v="2003"/>
    <n v="3"/>
    <s v="D03-SR0-000000 "/>
    <x v="92"/>
  </r>
  <r>
    <n v="881"/>
    <n v="24650"/>
    <s v="2004-0421"/>
    <n v="2004"/>
    <n v="3"/>
    <s v="D03-US30-003.82 "/>
    <x v="81"/>
  </r>
  <r>
    <n v="882"/>
    <n v="24651"/>
    <s v="2004-0419"/>
    <n v="2004"/>
    <n v="3"/>
    <s v="D03-SR303-000.00 "/>
    <x v="92"/>
  </r>
  <r>
    <n v="880"/>
    <n v="24664"/>
    <s v="2007-0480"/>
    <n v="2007"/>
    <n v="8"/>
    <s v="BUT-IR75-003.76 "/>
    <x v="0"/>
  </r>
  <r>
    <n v="892"/>
    <n v="24664"/>
    <s v="2007-0480"/>
    <n v="2007"/>
    <n v="8"/>
    <s v="BUT-IR75-003.76 "/>
    <x v="37"/>
  </r>
  <r>
    <n v="884"/>
    <n v="24664"/>
    <s v="2007-0480"/>
    <n v="2007"/>
    <n v="8"/>
    <s v="BUT-IR75-003.76 "/>
    <x v="25"/>
  </r>
  <r>
    <n v="881"/>
    <n v="24671"/>
    <s v="2004-0047"/>
    <n v="2004"/>
    <n v="4"/>
    <s v="D04-VA0-000000 "/>
    <x v="81"/>
  </r>
  <r>
    <n v="442"/>
    <n v="24711"/>
    <s v="2003-0268"/>
    <n v="2003"/>
    <n v="9"/>
    <s v="ROS-US35-010.20 "/>
    <x v="39"/>
  </r>
  <r>
    <n v="892"/>
    <n v="24868"/>
    <s v="2008-0421"/>
    <n v="2008"/>
    <n v="3"/>
    <s v="LOR-IR90-012.42 "/>
    <x v="14"/>
  </r>
  <r>
    <n v="442"/>
    <n v="25174"/>
    <s v="2003-0407"/>
    <n v="2003"/>
    <n v="9"/>
    <s v="SCI-US52-031.89 "/>
    <x v="39"/>
  </r>
  <r>
    <n v="880"/>
    <n v="25199"/>
    <s v="2009-0460"/>
    <n v="2009"/>
    <n v="4"/>
    <s v="ATB-IR90-014.25 "/>
    <x v="0"/>
  </r>
  <r>
    <n v="881"/>
    <n v="25403"/>
    <s v="2004-0240"/>
    <n v="2004"/>
    <n v="7"/>
    <s v="LOG-US33-010.71 "/>
    <x v="91"/>
  </r>
  <r>
    <n v="881"/>
    <n v="25403"/>
    <s v="2004-0240"/>
    <n v="2004"/>
    <n v="7"/>
    <s v="LOG-US33-010.71 "/>
    <x v="81"/>
  </r>
  <r>
    <n v="856"/>
    <n v="25431"/>
    <s v="2003-0496"/>
    <n v="2003"/>
    <n v="2"/>
    <s v="SAN-US20-000.02 "/>
    <x v="103"/>
  </r>
  <r>
    <n v="442"/>
    <n v="25459"/>
    <s v="2006-0134"/>
    <n v="2006"/>
    <n v="9"/>
    <s v="ROS-US35-004.38 "/>
    <x v="39"/>
  </r>
  <r>
    <n v="442"/>
    <n v="25461"/>
    <s v="2008-0125"/>
    <n v="2008"/>
    <n v="2"/>
    <s v="WOO-IR75-000.71 "/>
    <x v="60"/>
  </r>
  <r>
    <n v="442"/>
    <n v="25462"/>
    <s v="2007-0176"/>
    <n v="2007"/>
    <n v="2"/>
    <s v="OTT-SR2-023.27 "/>
    <x v="39"/>
  </r>
  <r>
    <n v="442"/>
    <n v="25520"/>
    <s v="2007-0009"/>
    <n v="2007"/>
    <n v="9"/>
    <s v="LAW-US52-022.16 "/>
    <x v="39"/>
  </r>
  <r>
    <n v="884"/>
    <n v="25523"/>
    <s v="2005-0007"/>
    <n v="2005"/>
    <n v="8"/>
    <s v="CLE-IR275-013.79 "/>
    <x v="104"/>
  </r>
  <r>
    <n v="884"/>
    <n v="25523"/>
    <s v="2005-0007"/>
    <n v="2005"/>
    <n v="8"/>
    <s v="CLE-IR275-013.79 "/>
    <x v="25"/>
  </r>
  <r>
    <n v="884"/>
    <n v="25523"/>
    <s v="2005-0007"/>
    <n v="2005"/>
    <n v="8"/>
    <s v="CLE-IR275-013.79 "/>
    <x v="105"/>
  </r>
  <r>
    <n v="893"/>
    <n v="25523"/>
    <s v="2005-0007"/>
    <n v="2005"/>
    <n v="8"/>
    <s v="CLE-IR275-013.79 "/>
    <x v="20"/>
  </r>
  <r>
    <n v="442"/>
    <n v="25530"/>
    <s v="2006-0435"/>
    <n v="2006"/>
    <n v="9"/>
    <s v="JAC-US35-001.69 "/>
    <x v="39"/>
  </r>
  <r>
    <n v="424"/>
    <n v="25548"/>
    <s v="2007-0056"/>
    <n v="2007"/>
    <n v="11"/>
    <s v="COL-US30-031.30 "/>
    <x v="106"/>
  </r>
  <r>
    <n v="882"/>
    <n v="25600"/>
    <s v="2007-0280"/>
    <n v="2007"/>
    <n v="6"/>
    <s v="PIC-SR316-000.00 "/>
    <x v="107"/>
  </r>
  <r>
    <n v="882"/>
    <n v="25600"/>
    <s v="2007-0280"/>
    <n v="2007"/>
    <n v="6"/>
    <s v="PIC-SR316-000.00 "/>
    <x v="108"/>
  </r>
  <r>
    <n v="442"/>
    <n v="25609"/>
    <s v="2008-0336"/>
    <n v="2008"/>
    <n v="9"/>
    <s v="JAC-US35-008.35 "/>
    <x v="39"/>
  </r>
  <r>
    <n v="882"/>
    <n v="25650"/>
    <s v="2007-0095"/>
    <n v="2007"/>
    <n v="2"/>
    <s v="SEN-SR19-000.00 "/>
    <x v="109"/>
  </r>
  <r>
    <n v="894"/>
    <n v="25714"/>
    <s v="2005-0274"/>
    <n v="2005"/>
    <n v="6"/>
    <s v="FRA-IR70-007.94 "/>
    <x v="16"/>
  </r>
  <r>
    <n v="881"/>
    <n v="25750"/>
    <s v="2005-0421"/>
    <n v="2005"/>
    <n v="3"/>
    <s v="D03-SR0-000000 "/>
    <x v="81"/>
  </r>
  <r>
    <n v="882"/>
    <n v="25751"/>
    <s v="2005-0420"/>
    <n v="2005"/>
    <n v="3"/>
    <s v="D03-SR0-000000 "/>
    <x v="92"/>
  </r>
  <r>
    <n v="881"/>
    <n v="25753"/>
    <s v="2006-0409"/>
    <n v="2006"/>
    <n v="3"/>
    <s v="D03-VA0-000000 "/>
    <x v="81"/>
  </r>
  <r>
    <n v="882"/>
    <n v="25754"/>
    <s v="2006-0424"/>
    <n v="2006"/>
    <n v="3"/>
    <s v="D03-VA0-000000 "/>
    <x v="107"/>
  </r>
  <r>
    <n v="881"/>
    <n v="25756"/>
    <s v="2007-0550"/>
    <n v="2007"/>
    <n v="3"/>
    <s v="D03-VA0-000000 "/>
    <x v="81"/>
  </r>
  <r>
    <n v="882"/>
    <n v="25806"/>
    <s v="2007-0266"/>
    <n v="2007"/>
    <n v="6"/>
    <s v="DEL-SR656-000.00 "/>
    <x v="109"/>
  </r>
  <r>
    <n v="882"/>
    <n v="25832"/>
    <s v="2003-0398"/>
    <n v="2003"/>
    <n v="9"/>
    <s v="SCI-SR348-000.00 "/>
    <x v="92"/>
  </r>
  <r>
    <n v="882"/>
    <n v="25836"/>
    <s v="2007-0113"/>
    <n v="2007"/>
    <n v="9"/>
    <s v="BRO-SR774-003.24 "/>
    <x v="110"/>
  </r>
  <r>
    <n v="424"/>
    <n v="25864"/>
    <s v="2008-0058"/>
    <n v="2008"/>
    <n v="9"/>
    <s v="BRO-SR32-005.80 "/>
    <x v="106"/>
  </r>
  <r>
    <n v="880"/>
    <n v="25869"/>
    <s v="2010-1078"/>
    <n v="2010"/>
    <n v="4"/>
    <s v="ATB-IR90-022.06 "/>
    <x v="0"/>
  </r>
  <r>
    <n v="894"/>
    <n v="25880"/>
    <s v="2004-0044"/>
    <n v="2004"/>
    <n v="3"/>
    <s v="WAY-US30-011.86 "/>
    <x v="1"/>
  </r>
  <r>
    <n v="448"/>
    <n v="25883"/>
    <s v="2004-0167"/>
    <n v="2004"/>
    <n v="6"/>
    <s v="D06-VA0-000000 "/>
    <x v="57"/>
  </r>
  <r>
    <n v="881"/>
    <n v="25883"/>
    <s v="2004-0167"/>
    <n v="2004"/>
    <n v="6"/>
    <s v="D06-VA0-000000 "/>
    <x v="81"/>
  </r>
  <r>
    <n v="881"/>
    <n v="25886"/>
    <s v="2005-0111"/>
    <n v="2005"/>
    <n v="6"/>
    <s v="D06-VA0-000000 "/>
    <x v="91"/>
  </r>
  <r>
    <n v="881"/>
    <n v="25886"/>
    <s v="2005-0111"/>
    <n v="2005"/>
    <n v="6"/>
    <s v="D06-VA0-000000 "/>
    <x v="81"/>
  </r>
  <r>
    <n v="882"/>
    <n v="25886"/>
    <s v="2005-0111"/>
    <n v="2005"/>
    <n v="6"/>
    <s v="D06-VA0-000000 "/>
    <x v="92"/>
  </r>
  <r>
    <n v="854"/>
    <n v="25887"/>
    <s v="2005-0381"/>
    <n v="2005"/>
    <n v="6"/>
    <s v="D06-VA0-000000 "/>
    <x v="111"/>
  </r>
  <r>
    <n v="893"/>
    <n v="75122"/>
    <s v="2004-0559"/>
    <n v="2004"/>
    <n v="8"/>
    <s v="HAM-SR561-007.00 "/>
    <x v="20"/>
  </r>
  <r>
    <n v="882"/>
    <n v="75163"/>
    <s v="2003-0479"/>
    <n v="2003"/>
    <n v="2"/>
    <s v="D02-VA0-000000 "/>
    <x v="92"/>
  </r>
  <r>
    <n v="854"/>
    <n v="75269"/>
    <s v="2003-0326"/>
    <n v="2003"/>
    <n v="11"/>
    <s v="CAR-SR39-010.23 "/>
    <x v="106"/>
  </r>
  <r>
    <n v="874"/>
    <n v="75276"/>
    <s v="2008-0162"/>
    <n v="2008"/>
    <n v="6"/>
    <s v="D06-VA0-000000 "/>
    <x v="112"/>
  </r>
  <r>
    <n v="880"/>
    <n v="75315"/>
    <s v="2008-0286"/>
    <n v="2008"/>
    <n v="7"/>
    <s v="CLA-IR70-020.92 "/>
    <x v="0"/>
  </r>
  <r>
    <n v="854"/>
    <n v="75427"/>
    <s v="2003-0338"/>
    <n v="2003"/>
    <n v="7"/>
    <s v="SHE-IR75-011.49 "/>
    <x v="111"/>
  </r>
  <r>
    <n v="874"/>
    <n v="75429"/>
    <s v="2003-0339"/>
    <n v="2003"/>
    <n v="7"/>
    <s v="SHE-IR75-016.05 "/>
    <x v="112"/>
  </r>
  <r>
    <n v="881"/>
    <n v="75430"/>
    <s v="2003-0342"/>
    <n v="2003"/>
    <n v="7"/>
    <s v="AUG-IR75-000.00 "/>
    <x v="8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4" dataOnRows="1" applyNumberFormats="0" applyBorderFormats="0" applyFontFormats="0" applyPatternFormats="0" applyAlignmentFormats="0" applyWidthHeightFormats="1" dataCaption="Data" updatedVersion="5" minRefreshableVersion="3" showMemberPropertyTips="0" useAutoFormatting="1" itemPrintTitles="1" createdVersion="4" indent="0" compact="0" compactData="0" gridDropZones="1">
  <location ref="B3:Q16" firstHeaderRow="1" firstDataRow="2" firstDataCol="1"/>
  <pivotFields count="37">
    <pivotField axis="axisRow" compact="0" outline="0" subtotalTop="0" showAll="0" includeNewItemsInFilter="1">
      <items count="14">
        <item x="0"/>
        <item x="1"/>
        <item x="10"/>
        <item x="3"/>
        <item x="9"/>
        <item x="7"/>
        <item x="4"/>
        <item x="6"/>
        <item x="2"/>
        <item x="5"/>
        <item x="8"/>
        <item m="1" x="11"/>
        <item m="1" x="12"/>
        <item t="default"/>
      </items>
    </pivotField>
    <pivotField compact="0" outline="0" subtotalTop="0" showAll="0" includeNewItemsInFilter="1"/>
    <pivotField dataField="1" compact="0" outline="0" subtotalTop="0" showAll="0" includeNewItemsInFilter="1"/>
    <pivotField compact="0" outline="0" subtotalTop="0" showAll="0" includeNewItemsInFilter="1"/>
    <pivotField axis="axisCol" compact="0" outline="0" subtotalTop="0" showAll="0" includeNewItemsInFilter="1">
      <items count="15">
        <item x="7"/>
        <item x="11"/>
        <item x="6"/>
        <item x="2"/>
        <item x="5"/>
        <item x="1"/>
        <item x="3"/>
        <item x="9"/>
        <item x="0"/>
        <item x="4"/>
        <item x="12"/>
        <item x="10"/>
        <item x="13"/>
        <item x="8"/>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0"/>
  </rowFields>
  <rowItems count="12">
    <i>
      <x/>
    </i>
    <i>
      <x v="1"/>
    </i>
    <i>
      <x v="2"/>
    </i>
    <i>
      <x v="3"/>
    </i>
    <i>
      <x v="4"/>
    </i>
    <i>
      <x v="5"/>
    </i>
    <i>
      <x v="6"/>
    </i>
    <i>
      <x v="7"/>
    </i>
    <i>
      <x v="8"/>
    </i>
    <i>
      <x v="9"/>
    </i>
    <i>
      <x v="10"/>
    </i>
    <i t="grand">
      <x/>
    </i>
  </rowItems>
  <colFields count="1">
    <field x="4"/>
  </colFields>
  <colItems count="15">
    <i>
      <x/>
    </i>
    <i>
      <x v="1"/>
    </i>
    <i>
      <x v="2"/>
    </i>
    <i>
      <x v="3"/>
    </i>
    <i>
      <x v="4"/>
    </i>
    <i>
      <x v="5"/>
    </i>
    <i>
      <x v="6"/>
    </i>
    <i>
      <x v="7"/>
    </i>
    <i>
      <x v="8"/>
    </i>
    <i>
      <x v="9"/>
    </i>
    <i>
      <x v="10"/>
    </i>
    <i>
      <x v="11"/>
    </i>
    <i>
      <x v="12"/>
    </i>
    <i>
      <x v="13"/>
    </i>
    <i t="grand">
      <x/>
    </i>
  </colItems>
  <dataFields count="1">
    <dataField name="Count of PID" fld="2" subtotal="count" baseField="0" baseItem="0"/>
  </dataFields>
  <formats count="9">
    <format dxfId="7">
      <pivotArea outline="0" fieldPosition="0"/>
    </format>
    <format dxfId="6">
      <pivotArea field="0" type="button" dataOnly="0" labelOnly="1" outline="0" axis="axisRow" fieldPosition="0"/>
    </format>
    <format dxfId="5">
      <pivotArea dataOnly="0" labelOnly="1" grandRow="1" outline="0" fieldPosition="0"/>
    </format>
    <format dxfId="4">
      <pivotArea dataOnly="0" labelOnly="1" grandCol="1" outline="0" fieldPosition="0"/>
    </format>
    <format dxfId="3">
      <pivotArea outline="0" fieldPosition="0"/>
    </format>
    <format dxfId="2">
      <pivotArea dataOnly="0" labelOnly="1" grandCol="1" outline="0" fieldPosition="0"/>
    </format>
    <format>
      <pivotArea dataOnly="0" labelOnly="1" grandCol="1" outline="0" fieldPosition="0"/>
    </format>
    <format>
      <pivotArea outline="0" fieldPosition="0"/>
    </format>
    <format>
      <pivotArea dataOnly="0" labelOnly="1" grandRow="1" outline="0" fieldPosition="0"/>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3" cacheId="5" dataOnRows="1" applyNumberFormats="0" applyBorderFormats="0" applyFontFormats="0" applyPatternFormats="0" applyAlignmentFormats="0" applyWidthHeightFormats="1" dataCaption="Data" updatedVersion="4" minRefreshableVersion="3" showMemberPropertyTips="0" useAutoFormatting="1" itemPrintTitles="1" createdVersion="4" indent="0" compact="0" compactData="0" gridDropZones="1">
  <location ref="B4:H119" firstHeaderRow="2" firstDataRow="2" firstDataCol="1"/>
  <pivotFields count="7">
    <pivotField compact="0" outline="0" subtotalTop="0" showAll="0" includeNewItemsInFilter="1"/>
    <pivotField compact="0" outline="0" subtotalTop="0" showAll="0" includeNewItemsInFilter="1"/>
    <pivotField compact="0" outline="0" subtotalTop="0" showAll="0" includeNewItemsInFilter="1"/>
    <pivotField compact="0" numFmtId="1"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118">
        <item x="104"/>
        <item x="65"/>
        <item x="25"/>
        <item x="56"/>
        <item x="6"/>
        <item x="13"/>
        <item x="7"/>
        <item x="71"/>
        <item x="68"/>
        <item x="70"/>
        <item x="69"/>
        <item x="22"/>
        <item x="40"/>
        <item x="41"/>
        <item x="95"/>
        <item x="64"/>
        <item x="85"/>
        <item x="86"/>
        <item x="5"/>
        <item x="15"/>
        <item x="18"/>
        <item x="0"/>
        <item x="83"/>
        <item x="66"/>
        <item x="36"/>
        <item x="39"/>
        <item x="60"/>
        <item x="96"/>
        <item x="59"/>
        <item x="87"/>
        <item x="57"/>
        <item x="61"/>
        <item x="30"/>
        <item x="58"/>
        <item x="24"/>
        <item x="33"/>
        <item x="19"/>
        <item x="28"/>
        <item x="34"/>
        <item x="4"/>
        <item x="20"/>
        <item x="8"/>
        <item x="99"/>
        <item x="94"/>
        <item x="89"/>
        <item m="1" x="115"/>
        <item x="26"/>
        <item x="31"/>
        <item x="2"/>
        <item x="12"/>
        <item x="11"/>
        <item x="10"/>
        <item x="29"/>
        <item x="75"/>
        <item x="77"/>
        <item x="76"/>
        <item x="79"/>
        <item x="111"/>
        <item x="106"/>
        <item x="47"/>
        <item x="53"/>
        <item x="78"/>
        <item x="51"/>
        <item x="16"/>
        <item x="1"/>
        <item x="27"/>
        <item x="32"/>
        <item x="3"/>
        <item x="50"/>
        <item x="62"/>
        <item x="49"/>
        <item x="54"/>
        <item x="81"/>
        <item x="98"/>
        <item x="91"/>
        <item x="97"/>
        <item x="105"/>
        <item m="1" x="116"/>
        <item x="100"/>
        <item x="102"/>
        <item x="14"/>
        <item x="37"/>
        <item x="35"/>
        <item x="21"/>
        <item x="107"/>
        <item x="92"/>
        <item x="46"/>
        <item x="38"/>
        <item x="84"/>
        <item x="17"/>
        <item x="88"/>
        <item x="82"/>
        <item x="72"/>
        <item x="23"/>
        <item x="55"/>
        <item x="45"/>
        <item m="1" x="113"/>
        <item x="67"/>
        <item x="93"/>
        <item x="90"/>
        <item x="73"/>
        <item x="101"/>
        <item x="103"/>
        <item x="9"/>
        <item x="74"/>
        <item x="48"/>
        <item x="52"/>
        <item x="112"/>
        <item m="1" x="114"/>
        <item x="63"/>
        <item x="110"/>
        <item x="109"/>
        <item x="44"/>
        <item x="42"/>
        <item x="43"/>
        <item x="80"/>
        <item x="108"/>
        <item t="default"/>
      </items>
    </pivotField>
  </pivotFields>
  <rowFields count="1">
    <field x="6"/>
  </rowFields>
  <rowItems count="11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8"/>
    </i>
    <i>
      <x v="79"/>
    </i>
    <i>
      <x v="80"/>
    </i>
    <i>
      <x v="81"/>
    </i>
    <i>
      <x v="82"/>
    </i>
    <i>
      <x v="83"/>
    </i>
    <i>
      <x v="84"/>
    </i>
    <i>
      <x v="85"/>
    </i>
    <i>
      <x v="86"/>
    </i>
    <i>
      <x v="87"/>
    </i>
    <i>
      <x v="88"/>
    </i>
    <i>
      <x v="89"/>
    </i>
    <i>
      <x v="90"/>
    </i>
    <i>
      <x v="91"/>
    </i>
    <i>
      <x v="92"/>
    </i>
    <i>
      <x v="93"/>
    </i>
    <i>
      <x v="94"/>
    </i>
    <i>
      <x v="95"/>
    </i>
    <i>
      <x v="97"/>
    </i>
    <i>
      <x v="98"/>
    </i>
    <i>
      <x v="99"/>
    </i>
    <i>
      <x v="100"/>
    </i>
    <i>
      <x v="101"/>
    </i>
    <i>
      <x v="102"/>
    </i>
    <i>
      <x v="103"/>
    </i>
    <i>
      <x v="104"/>
    </i>
    <i>
      <x v="105"/>
    </i>
    <i>
      <x v="106"/>
    </i>
    <i>
      <x v="107"/>
    </i>
    <i>
      <x v="109"/>
    </i>
    <i>
      <x v="110"/>
    </i>
    <i>
      <x v="111"/>
    </i>
    <i>
      <x v="112"/>
    </i>
    <i>
      <x v="113"/>
    </i>
    <i>
      <x v="114"/>
    </i>
    <i>
      <x v="115"/>
    </i>
    <i>
      <x v="116"/>
    </i>
    <i t="grand">
      <x/>
    </i>
  </rowItems>
  <colItems count="1">
    <i/>
  </colItems>
  <formats count="2">
    <format dxfId="1">
      <pivotArea type="all" dataOnly="0" outline="0" fieldPosition="0"/>
    </format>
    <format dxfId="0">
      <pivotArea field="6" type="button" dataOnly="0" labelOnly="1" outline="0" axis="axisRow"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753"/>
  <sheetViews>
    <sheetView tabSelected="1" zoomScale="90" zoomScaleNormal="90" workbookViewId="0">
      <pane ySplit="3" topLeftCell="A4" activePane="bottomLeft" state="frozen"/>
      <selection activeCell="D1" sqref="D1"/>
      <selection pane="bottomLeft" activeCell="H2" sqref="H2"/>
    </sheetView>
  </sheetViews>
  <sheetFormatPr defaultRowHeight="12.75" x14ac:dyDescent="0.2"/>
  <cols>
    <col min="1" max="1" width="10.5703125" customWidth="1"/>
    <col min="2" max="5" width="9.140625" customWidth="1"/>
    <col min="6" max="6" width="12.85546875" customWidth="1"/>
    <col min="7" max="7" width="6" customWidth="1"/>
    <col min="8" max="8" width="21.140625" customWidth="1"/>
    <col min="9" max="9" width="43.7109375" style="84" customWidth="1"/>
    <col min="10" max="10" width="19.7109375" style="87" bestFit="1" customWidth="1"/>
    <col min="11" max="11" width="10.7109375" style="40" customWidth="1"/>
    <col min="12" max="12" width="10.7109375" style="41" customWidth="1"/>
    <col min="13" max="18" width="10.7109375" style="2" customWidth="1"/>
    <col min="19" max="19" width="52.85546875" style="46" customWidth="1"/>
    <col min="20" max="20" width="17.5703125" style="1" customWidth="1"/>
    <col min="21" max="34" width="15.7109375" customWidth="1"/>
    <col min="35" max="35" width="52.42578125" style="1" customWidth="1"/>
    <col min="36" max="36" width="14.85546875" style="3" customWidth="1"/>
    <col min="37" max="37" width="15" style="3" customWidth="1"/>
    <col min="38" max="38" width="11" style="7" bestFit="1" customWidth="1"/>
    <col min="39" max="16384" width="9.140625" style="7"/>
  </cols>
  <sheetData>
    <row r="1" spans="1:37" ht="15.75" x14ac:dyDescent="0.25">
      <c r="B1" s="4" t="s">
        <v>1214</v>
      </c>
      <c r="C1" s="4"/>
      <c r="D1" s="4"/>
      <c r="E1" s="4"/>
      <c r="F1" s="176" t="s">
        <v>1215</v>
      </c>
      <c r="G1" s="176"/>
      <c r="H1" s="5">
        <v>42597</v>
      </c>
      <c r="I1" s="83"/>
      <c r="J1" s="86"/>
    </row>
    <row r="3" spans="1:37" ht="25.5" x14ac:dyDescent="0.2">
      <c r="A3" s="11" t="s">
        <v>1216</v>
      </c>
      <c r="B3" s="11" t="s">
        <v>1217</v>
      </c>
      <c r="C3" s="11" t="s">
        <v>1218</v>
      </c>
      <c r="D3" s="11" t="s">
        <v>1219</v>
      </c>
      <c r="E3" s="11" t="s">
        <v>1220</v>
      </c>
      <c r="F3" s="11" t="s">
        <v>1221</v>
      </c>
      <c r="G3" s="11" t="s">
        <v>1222</v>
      </c>
      <c r="H3" s="11" t="s">
        <v>1223</v>
      </c>
      <c r="I3" s="11" t="s">
        <v>1224</v>
      </c>
      <c r="J3" s="12" t="s">
        <v>1225</v>
      </c>
      <c r="K3" s="11" t="s">
        <v>1226</v>
      </c>
      <c r="L3" s="42" t="s">
        <v>1227</v>
      </c>
      <c r="M3" s="13" t="s">
        <v>1228</v>
      </c>
      <c r="N3" s="13" t="s">
        <v>1229</v>
      </c>
      <c r="O3" s="13" t="s">
        <v>1230</v>
      </c>
      <c r="P3" s="13" t="s">
        <v>1231</v>
      </c>
      <c r="Q3" s="13" t="s">
        <v>1232</v>
      </c>
      <c r="R3" s="13" t="s">
        <v>1233</v>
      </c>
      <c r="S3" s="49" t="s">
        <v>1234</v>
      </c>
      <c r="T3" s="11" t="s">
        <v>1235</v>
      </c>
      <c r="U3" s="11" t="s">
        <v>1236</v>
      </c>
      <c r="V3" s="11" t="s">
        <v>1237</v>
      </c>
      <c r="W3" s="11" t="s">
        <v>1238</v>
      </c>
      <c r="X3" s="11" t="s">
        <v>1239</v>
      </c>
      <c r="Y3" s="11" t="s">
        <v>1240</v>
      </c>
      <c r="Z3" s="11" t="s">
        <v>1241</v>
      </c>
      <c r="AA3" s="11" t="s">
        <v>1242</v>
      </c>
      <c r="AB3" s="11" t="s">
        <v>1243</v>
      </c>
      <c r="AC3" s="11" t="s">
        <v>1244</v>
      </c>
      <c r="AD3" s="11" t="s">
        <v>1245</v>
      </c>
      <c r="AE3" s="11" t="s">
        <v>1246</v>
      </c>
      <c r="AF3" s="11" t="s">
        <v>1247</v>
      </c>
      <c r="AG3" s="11" t="s">
        <v>1248</v>
      </c>
      <c r="AH3" s="11" t="s">
        <v>1249</v>
      </c>
      <c r="AI3" s="11" t="s">
        <v>1250</v>
      </c>
      <c r="AJ3" s="11" t="s">
        <v>1251</v>
      </c>
      <c r="AK3" s="11" t="s">
        <v>1252</v>
      </c>
    </row>
    <row r="4" spans="1:37" x14ac:dyDescent="0.2">
      <c r="A4" s="60" t="s">
        <v>1257</v>
      </c>
      <c r="B4" s="62">
        <v>530</v>
      </c>
      <c r="C4" s="62">
        <v>20411</v>
      </c>
      <c r="D4" s="111">
        <v>3008</v>
      </c>
      <c r="E4" s="111">
        <v>2000</v>
      </c>
      <c r="F4" s="39" t="str">
        <f t="shared" ref="F4:F58" si="0">IF(CONCATENATE(TEXT(E4,"0000"),"-",TEXT(D4,"0000"))="0000-0000"," ",CONCATENATE(TEXT(E4,"0000"),"-",TEXT(D4,"0000")))</f>
        <v>2000-3008</v>
      </c>
      <c r="G4" s="62">
        <v>4</v>
      </c>
      <c r="H4" s="39" t="s">
        <v>1440</v>
      </c>
      <c r="I4" s="112" t="s">
        <v>53</v>
      </c>
      <c r="J4" s="55" t="s">
        <v>2271</v>
      </c>
      <c r="K4" s="60">
        <v>3</v>
      </c>
      <c r="L4" s="68"/>
      <c r="M4" s="113"/>
      <c r="N4" s="113"/>
      <c r="O4" s="113"/>
      <c r="P4" s="113"/>
      <c r="Q4" s="113"/>
      <c r="R4" s="113"/>
      <c r="S4" s="72"/>
      <c r="T4" s="114"/>
      <c r="U4" s="115"/>
      <c r="V4" s="115"/>
      <c r="W4" s="115"/>
      <c r="X4" s="115"/>
      <c r="Y4" s="115"/>
      <c r="Z4" s="115"/>
      <c r="AA4" s="115"/>
      <c r="AB4" s="115"/>
      <c r="AC4" s="115"/>
      <c r="AD4" s="115"/>
      <c r="AE4" s="115"/>
      <c r="AF4" s="115"/>
      <c r="AG4" s="115"/>
      <c r="AH4" s="115"/>
      <c r="AI4" s="114"/>
      <c r="AJ4" s="64" t="str">
        <f t="shared" ref="AJ4:AJ35" si="1">IF(OR(J4="",ISERROR(DATE((YEAR(J4)+(K4)),MONTH(J4), DAY(J4)))),"",DATE((YEAR(J4)+(K4)),MONTH(J4), DAY(J4)))</f>
        <v/>
      </c>
      <c r="AK4" s="62" t="str">
        <f t="shared" ref="AK4:AK35" ca="1" si="2">IF(OR(J4="Assumed Expired",J4="Voided",J4="Non Performed"),"Expired",IF(J4="Status?","TBD",IF(AJ4="","",IF(NOW()&gt;AJ4,"Expired","Under Warranty"))))</f>
        <v>Expired</v>
      </c>
    </row>
    <row r="5" spans="1:37" ht="25.5" x14ac:dyDescent="0.2">
      <c r="A5" s="35" t="s">
        <v>933</v>
      </c>
      <c r="B5" s="35">
        <v>632</v>
      </c>
      <c r="C5" s="35">
        <v>9941</v>
      </c>
      <c r="D5" s="35">
        <v>3000</v>
      </c>
      <c r="E5" s="35">
        <v>1997</v>
      </c>
      <c r="F5" s="39" t="str">
        <f t="shared" si="0"/>
        <v>1997-3000</v>
      </c>
      <c r="G5" s="35">
        <v>6</v>
      </c>
      <c r="H5" s="35" t="s">
        <v>1851</v>
      </c>
      <c r="I5" s="57" t="s">
        <v>1598</v>
      </c>
      <c r="J5" s="56" t="s">
        <v>905</v>
      </c>
      <c r="K5" s="35">
        <v>2</v>
      </c>
      <c r="L5" s="56"/>
      <c r="M5" s="56"/>
      <c r="N5" s="56"/>
      <c r="O5" s="56"/>
      <c r="P5" s="56"/>
      <c r="Q5" s="56"/>
      <c r="R5" s="56"/>
      <c r="S5" s="57"/>
      <c r="T5" s="35"/>
      <c r="U5" s="35"/>
      <c r="V5" s="35"/>
      <c r="W5" s="38"/>
      <c r="X5" s="78"/>
      <c r="Y5" s="78"/>
      <c r="Z5" s="78"/>
      <c r="AA5" s="78"/>
      <c r="AB5" s="78"/>
      <c r="AC5" s="78"/>
      <c r="AD5" s="78"/>
      <c r="AE5" s="78"/>
      <c r="AF5" s="78"/>
      <c r="AG5" s="78"/>
      <c r="AH5" s="78"/>
      <c r="AI5" s="38" t="s">
        <v>2002</v>
      </c>
      <c r="AJ5" s="64" t="str">
        <f t="shared" si="1"/>
        <v/>
      </c>
      <c r="AK5" s="62" t="str">
        <f t="shared" ca="1" si="2"/>
        <v>Expired</v>
      </c>
    </row>
    <row r="6" spans="1:37" x14ac:dyDescent="0.2">
      <c r="A6" s="60" t="s">
        <v>933</v>
      </c>
      <c r="B6" s="62">
        <v>690</v>
      </c>
      <c r="C6" s="62">
        <v>23261</v>
      </c>
      <c r="D6" s="111">
        <v>185</v>
      </c>
      <c r="E6" s="62">
        <v>2008</v>
      </c>
      <c r="F6" s="39" t="str">
        <f t="shared" si="0"/>
        <v>2008-0185</v>
      </c>
      <c r="G6" s="62">
        <v>4</v>
      </c>
      <c r="H6" s="39" t="s">
        <v>1937</v>
      </c>
      <c r="I6" s="54" t="s">
        <v>1672</v>
      </c>
      <c r="J6" s="55" t="s">
        <v>2271</v>
      </c>
      <c r="K6" s="60">
        <v>2</v>
      </c>
      <c r="L6" s="68"/>
      <c r="M6" s="113"/>
      <c r="N6" s="113"/>
      <c r="O6" s="113"/>
      <c r="P6" s="113"/>
      <c r="Q6" s="113"/>
      <c r="R6" s="113"/>
      <c r="S6" s="72"/>
      <c r="T6" s="114"/>
      <c r="U6" s="115"/>
      <c r="V6" s="115"/>
      <c r="W6" s="115"/>
      <c r="X6" s="115"/>
      <c r="Y6" s="115"/>
      <c r="Z6" s="115"/>
      <c r="AA6" s="115"/>
      <c r="AB6" s="115"/>
      <c r="AC6" s="115"/>
      <c r="AD6" s="115"/>
      <c r="AE6" s="115"/>
      <c r="AF6" s="115"/>
      <c r="AG6" s="115"/>
      <c r="AH6" s="115"/>
      <c r="AI6" s="114"/>
      <c r="AJ6" s="64" t="str">
        <f t="shared" si="1"/>
        <v/>
      </c>
      <c r="AK6" s="62" t="str">
        <f t="shared" ca="1" si="2"/>
        <v>Expired</v>
      </c>
    </row>
    <row r="7" spans="1:37" ht="25.5" x14ac:dyDescent="0.2">
      <c r="A7" s="39" t="s">
        <v>1261</v>
      </c>
      <c r="B7" s="39">
        <v>854</v>
      </c>
      <c r="C7" s="39">
        <v>22754</v>
      </c>
      <c r="D7" s="39">
        <v>340</v>
      </c>
      <c r="E7" s="39">
        <v>2002</v>
      </c>
      <c r="F7" s="39" t="str">
        <f t="shared" si="0"/>
        <v>2002-0340</v>
      </c>
      <c r="G7" s="39">
        <v>2</v>
      </c>
      <c r="H7" s="39" t="s">
        <v>1744</v>
      </c>
      <c r="I7" s="47" t="s">
        <v>1745</v>
      </c>
      <c r="J7" s="50">
        <v>37946</v>
      </c>
      <c r="K7" s="39">
        <v>3</v>
      </c>
      <c r="L7" s="50">
        <v>38182</v>
      </c>
      <c r="M7" s="50">
        <v>38453</v>
      </c>
      <c r="N7" s="50">
        <v>38780</v>
      </c>
      <c r="O7" s="50"/>
      <c r="P7" s="50"/>
      <c r="Q7" s="50"/>
      <c r="R7" s="50"/>
      <c r="S7" s="47" t="s">
        <v>1746</v>
      </c>
      <c r="T7" s="39" t="s">
        <v>1743</v>
      </c>
      <c r="U7" s="39"/>
      <c r="V7" s="39"/>
      <c r="W7" s="54"/>
      <c r="X7" s="54"/>
      <c r="Y7" s="54"/>
      <c r="Z7" s="54"/>
      <c r="AA7" s="54"/>
      <c r="AB7" s="54"/>
      <c r="AC7" s="70"/>
      <c r="AD7" s="70"/>
      <c r="AE7" s="70"/>
      <c r="AF7" s="70"/>
      <c r="AG7" s="70"/>
      <c r="AH7" s="70"/>
      <c r="AI7" s="54"/>
      <c r="AJ7" s="64">
        <f t="shared" si="1"/>
        <v>39042</v>
      </c>
      <c r="AK7" s="62" t="str">
        <f t="shared" ca="1" si="2"/>
        <v>Expired</v>
      </c>
    </row>
    <row r="8" spans="1:37" ht="25.5" x14ac:dyDescent="0.2">
      <c r="A8" s="39" t="s">
        <v>1261</v>
      </c>
      <c r="B8" s="39">
        <v>854</v>
      </c>
      <c r="C8" s="39">
        <v>78418</v>
      </c>
      <c r="D8" s="39">
        <v>273</v>
      </c>
      <c r="E8" s="39">
        <v>2005</v>
      </c>
      <c r="F8" s="39" t="str">
        <f t="shared" si="0"/>
        <v>2005-0273</v>
      </c>
      <c r="G8" s="39">
        <v>2</v>
      </c>
      <c r="H8" s="39" t="s">
        <v>1766</v>
      </c>
      <c r="I8" s="47" t="s">
        <v>1745</v>
      </c>
      <c r="J8" s="50">
        <v>38644</v>
      </c>
      <c r="K8" s="39">
        <v>3</v>
      </c>
      <c r="L8" s="50">
        <v>38780</v>
      </c>
      <c r="M8" s="50">
        <v>39174</v>
      </c>
      <c r="N8" s="50"/>
      <c r="O8" s="50"/>
      <c r="P8" s="50"/>
      <c r="Q8" s="50"/>
      <c r="R8" s="50"/>
      <c r="S8" s="47"/>
      <c r="T8" s="39"/>
      <c r="U8" s="39"/>
      <c r="V8" s="39"/>
      <c r="W8" s="54"/>
      <c r="X8" s="54"/>
      <c r="Y8" s="54"/>
      <c r="Z8" s="54"/>
      <c r="AA8" s="54"/>
      <c r="AB8" s="54"/>
      <c r="AC8" s="70"/>
      <c r="AD8" s="70"/>
      <c r="AE8" s="70"/>
      <c r="AF8" s="70"/>
      <c r="AG8" s="70"/>
      <c r="AH8" s="70"/>
      <c r="AI8" s="54"/>
      <c r="AJ8" s="64">
        <f t="shared" si="1"/>
        <v>39740</v>
      </c>
      <c r="AK8" s="62" t="str">
        <f t="shared" ca="1" si="2"/>
        <v>Expired</v>
      </c>
    </row>
    <row r="9" spans="1:37" ht="38.25" x14ac:dyDescent="0.2">
      <c r="A9" s="60" t="s">
        <v>1261</v>
      </c>
      <c r="B9" s="62">
        <v>854</v>
      </c>
      <c r="C9" s="62">
        <v>76818</v>
      </c>
      <c r="D9" s="111">
        <v>376</v>
      </c>
      <c r="E9" s="111">
        <v>2004</v>
      </c>
      <c r="F9" s="39" t="str">
        <f t="shared" si="0"/>
        <v>2004-0376</v>
      </c>
      <c r="G9" s="62">
        <v>3</v>
      </c>
      <c r="H9" s="39" t="s">
        <v>2</v>
      </c>
      <c r="I9" s="112" t="s">
        <v>1692</v>
      </c>
      <c r="J9" s="55" t="s">
        <v>2271</v>
      </c>
      <c r="K9" s="60">
        <v>3</v>
      </c>
      <c r="L9" s="68"/>
      <c r="M9" s="113"/>
      <c r="N9" s="113"/>
      <c r="O9" s="113"/>
      <c r="P9" s="113"/>
      <c r="Q9" s="113"/>
      <c r="R9" s="113"/>
      <c r="S9" s="72"/>
      <c r="T9" s="114"/>
      <c r="U9" s="115"/>
      <c r="V9" s="115"/>
      <c r="W9" s="115"/>
      <c r="X9" s="115"/>
      <c r="Y9" s="115"/>
      <c r="Z9" s="115"/>
      <c r="AA9" s="115"/>
      <c r="AB9" s="115"/>
      <c r="AC9" s="115"/>
      <c r="AD9" s="115"/>
      <c r="AE9" s="115"/>
      <c r="AF9" s="115"/>
      <c r="AG9" s="115"/>
      <c r="AH9" s="115"/>
      <c r="AI9" s="114"/>
      <c r="AJ9" s="64" t="str">
        <f t="shared" si="1"/>
        <v/>
      </c>
      <c r="AK9" s="62" t="str">
        <f t="shared" ca="1" si="2"/>
        <v>Expired</v>
      </c>
    </row>
    <row r="10" spans="1:37" ht="25.5" x14ac:dyDescent="0.2">
      <c r="A10" s="60" t="s">
        <v>1261</v>
      </c>
      <c r="B10" s="62">
        <v>874</v>
      </c>
      <c r="C10" s="62">
        <v>76817</v>
      </c>
      <c r="D10" s="111">
        <v>380</v>
      </c>
      <c r="E10" s="111">
        <v>2004</v>
      </c>
      <c r="F10" s="39" t="str">
        <f t="shared" si="0"/>
        <v>2004-0380</v>
      </c>
      <c r="G10" s="62">
        <v>3</v>
      </c>
      <c r="H10" s="39" t="s">
        <v>4</v>
      </c>
      <c r="I10" s="112" t="s">
        <v>1693</v>
      </c>
      <c r="J10" s="55" t="s">
        <v>2271</v>
      </c>
      <c r="K10" s="60">
        <v>3</v>
      </c>
      <c r="L10" s="68"/>
      <c r="M10" s="113"/>
      <c r="N10" s="113"/>
      <c r="O10" s="113"/>
      <c r="P10" s="113"/>
      <c r="Q10" s="113"/>
      <c r="R10" s="113"/>
      <c r="S10" s="72"/>
      <c r="T10" s="114"/>
      <c r="U10" s="115"/>
      <c r="V10" s="115"/>
      <c r="W10" s="115"/>
      <c r="X10" s="115"/>
      <c r="Y10" s="115"/>
      <c r="Z10" s="115"/>
      <c r="AA10" s="115"/>
      <c r="AB10" s="115"/>
      <c r="AC10" s="115"/>
      <c r="AD10" s="115"/>
      <c r="AE10" s="115"/>
      <c r="AF10" s="115"/>
      <c r="AG10" s="115"/>
      <c r="AH10" s="115"/>
      <c r="AI10" s="114"/>
      <c r="AJ10" s="64" t="str">
        <f t="shared" si="1"/>
        <v/>
      </c>
      <c r="AK10" s="62" t="str">
        <f t="shared" ca="1" si="2"/>
        <v>Expired</v>
      </c>
    </row>
    <row r="11" spans="1:37" ht="25.5" x14ac:dyDescent="0.2">
      <c r="A11" s="60" t="s">
        <v>1261</v>
      </c>
      <c r="B11" s="62">
        <v>874</v>
      </c>
      <c r="C11" s="62">
        <v>76686</v>
      </c>
      <c r="D11" s="111">
        <v>364</v>
      </c>
      <c r="E11" s="111">
        <v>2004</v>
      </c>
      <c r="F11" s="39" t="str">
        <f t="shared" si="0"/>
        <v>2004-0364</v>
      </c>
      <c r="G11" s="62">
        <v>7</v>
      </c>
      <c r="H11" s="39" t="s">
        <v>637</v>
      </c>
      <c r="I11" s="112" t="s">
        <v>1693</v>
      </c>
      <c r="J11" s="55" t="s">
        <v>2271</v>
      </c>
      <c r="K11" s="60">
        <v>3</v>
      </c>
      <c r="L11" s="68"/>
      <c r="M11" s="113"/>
      <c r="N11" s="113"/>
      <c r="O11" s="113"/>
      <c r="P11" s="113"/>
      <c r="Q11" s="113"/>
      <c r="R11" s="113"/>
      <c r="S11" s="72"/>
      <c r="T11" s="114"/>
      <c r="U11" s="115"/>
      <c r="V11" s="115"/>
      <c r="W11" s="115"/>
      <c r="X11" s="115"/>
      <c r="Y11" s="115"/>
      <c r="Z11" s="115"/>
      <c r="AA11" s="115"/>
      <c r="AB11" s="115"/>
      <c r="AC11" s="115"/>
      <c r="AD11" s="115"/>
      <c r="AE11" s="115"/>
      <c r="AF11" s="115"/>
      <c r="AG11" s="115"/>
      <c r="AH11" s="115"/>
      <c r="AI11" s="114"/>
      <c r="AJ11" s="64" t="str">
        <f t="shared" si="1"/>
        <v/>
      </c>
      <c r="AK11" s="62" t="str">
        <f t="shared" ca="1" si="2"/>
        <v>Expired</v>
      </c>
    </row>
    <row r="12" spans="1:37" ht="25.5" x14ac:dyDescent="0.2">
      <c r="A12" s="39" t="s">
        <v>1261</v>
      </c>
      <c r="B12" s="39">
        <v>880</v>
      </c>
      <c r="C12" s="39">
        <v>15866</v>
      </c>
      <c r="D12" s="39">
        <v>219</v>
      </c>
      <c r="E12" s="39">
        <v>1997</v>
      </c>
      <c r="F12" s="39" t="str">
        <f t="shared" si="0"/>
        <v>1997-0219</v>
      </c>
      <c r="G12" s="39">
        <v>1</v>
      </c>
      <c r="H12" s="39" t="s">
        <v>1266</v>
      </c>
      <c r="I12" s="47" t="s">
        <v>1267</v>
      </c>
      <c r="J12" s="50">
        <v>35752</v>
      </c>
      <c r="K12" s="39">
        <v>5</v>
      </c>
      <c r="L12" s="50"/>
      <c r="M12" s="50"/>
      <c r="N12" s="50"/>
      <c r="O12" s="50"/>
      <c r="P12" s="50"/>
      <c r="Q12" s="50"/>
      <c r="R12" s="50" t="s">
        <v>1268</v>
      </c>
      <c r="S12" s="47"/>
      <c r="T12" s="39"/>
      <c r="U12" s="39"/>
      <c r="V12" s="70"/>
      <c r="W12" s="70"/>
      <c r="X12" s="70"/>
      <c r="Y12" s="70"/>
      <c r="Z12" s="70"/>
      <c r="AA12" s="70"/>
      <c r="AB12" s="70"/>
      <c r="AC12" s="70"/>
      <c r="AD12" s="70"/>
      <c r="AE12" s="70"/>
      <c r="AF12" s="70"/>
      <c r="AG12" s="70"/>
      <c r="AH12" s="70"/>
      <c r="AI12" s="54" t="s">
        <v>1269</v>
      </c>
      <c r="AJ12" s="64">
        <f t="shared" si="1"/>
        <v>37578</v>
      </c>
      <c r="AK12" s="62" t="str">
        <f t="shared" ca="1" si="2"/>
        <v>Expired</v>
      </c>
    </row>
    <row r="13" spans="1:37" ht="25.5" x14ac:dyDescent="0.2">
      <c r="A13" s="39" t="s">
        <v>1261</v>
      </c>
      <c r="B13" s="39">
        <v>880</v>
      </c>
      <c r="C13" s="39">
        <v>15283</v>
      </c>
      <c r="D13" s="39">
        <v>15</v>
      </c>
      <c r="E13" s="39">
        <v>1998</v>
      </c>
      <c r="F13" s="39" t="str">
        <f t="shared" si="0"/>
        <v>1998-0015</v>
      </c>
      <c r="G13" s="39">
        <v>1</v>
      </c>
      <c r="H13" s="39" t="s">
        <v>1262</v>
      </c>
      <c r="I13" s="47" t="s">
        <v>1263</v>
      </c>
      <c r="J13" s="50">
        <v>36139</v>
      </c>
      <c r="K13" s="39">
        <v>5</v>
      </c>
      <c r="L13" s="50"/>
      <c r="M13" s="50"/>
      <c r="N13" s="50"/>
      <c r="O13" s="50"/>
      <c r="P13" s="50"/>
      <c r="Q13" s="50"/>
      <c r="R13" s="50">
        <v>37437</v>
      </c>
      <c r="S13" s="47"/>
      <c r="T13" s="39"/>
      <c r="U13" s="39"/>
      <c r="V13" s="70"/>
      <c r="W13" s="70"/>
      <c r="X13" s="70"/>
      <c r="Y13" s="70"/>
      <c r="Z13" s="70"/>
      <c r="AA13" s="70"/>
      <c r="AB13" s="70"/>
      <c r="AC13" s="70"/>
      <c r="AD13" s="70"/>
      <c r="AE13" s="70"/>
      <c r="AF13" s="70"/>
      <c r="AG13" s="70"/>
      <c r="AH13" s="70"/>
      <c r="AI13" s="54"/>
      <c r="AJ13" s="64">
        <f t="shared" si="1"/>
        <v>37965</v>
      </c>
      <c r="AK13" s="62" t="str">
        <f t="shared" ca="1" si="2"/>
        <v>Expired</v>
      </c>
    </row>
    <row r="14" spans="1:37" ht="38.25" x14ac:dyDescent="0.2">
      <c r="A14" s="39" t="s">
        <v>1261</v>
      </c>
      <c r="B14" s="39">
        <v>880</v>
      </c>
      <c r="C14" s="39">
        <v>16044</v>
      </c>
      <c r="D14" s="39">
        <v>172</v>
      </c>
      <c r="E14" s="39">
        <v>2000</v>
      </c>
      <c r="F14" s="39" t="str">
        <f t="shared" si="0"/>
        <v>2000-0172</v>
      </c>
      <c r="G14" s="39">
        <v>1</v>
      </c>
      <c r="H14" s="39" t="s">
        <v>1273</v>
      </c>
      <c r="I14" s="47" t="s">
        <v>1339</v>
      </c>
      <c r="J14" s="50">
        <v>36858</v>
      </c>
      <c r="K14" s="39">
        <v>5</v>
      </c>
      <c r="L14" s="50">
        <v>37004</v>
      </c>
      <c r="M14" s="50">
        <v>37396</v>
      </c>
      <c r="N14" s="50">
        <v>37728</v>
      </c>
      <c r="O14" s="50">
        <v>38095</v>
      </c>
      <c r="P14" s="50"/>
      <c r="Q14" s="50"/>
      <c r="R14" s="50">
        <v>38594</v>
      </c>
      <c r="S14" s="47"/>
      <c r="T14" s="39" t="s">
        <v>1340</v>
      </c>
      <c r="U14" s="39"/>
      <c r="V14" s="70"/>
      <c r="W14" s="70"/>
      <c r="X14" s="70"/>
      <c r="Y14" s="70"/>
      <c r="Z14" s="70"/>
      <c r="AA14" s="70"/>
      <c r="AB14" s="70"/>
      <c r="AC14" s="70"/>
      <c r="AD14" s="70"/>
      <c r="AE14" s="70"/>
      <c r="AF14" s="70"/>
      <c r="AG14" s="70"/>
      <c r="AH14" s="70"/>
      <c r="AI14" s="54"/>
      <c r="AJ14" s="64">
        <f t="shared" si="1"/>
        <v>38684</v>
      </c>
      <c r="AK14" s="62" t="str">
        <f t="shared" ca="1" si="2"/>
        <v>Expired</v>
      </c>
    </row>
    <row r="15" spans="1:37" ht="25.5" x14ac:dyDescent="0.2">
      <c r="A15" s="39" t="s">
        <v>1261</v>
      </c>
      <c r="B15" s="39">
        <v>880</v>
      </c>
      <c r="C15" s="39">
        <v>16055</v>
      </c>
      <c r="D15" s="39">
        <v>39</v>
      </c>
      <c r="E15" s="39">
        <v>2001</v>
      </c>
      <c r="F15" s="39" t="str">
        <f t="shared" si="0"/>
        <v>2001-0039</v>
      </c>
      <c r="G15" s="39">
        <v>1</v>
      </c>
      <c r="H15" s="39" t="s">
        <v>1341</v>
      </c>
      <c r="I15" s="47" t="s">
        <v>1342</v>
      </c>
      <c r="J15" s="50">
        <v>37414</v>
      </c>
      <c r="K15" s="39">
        <v>5</v>
      </c>
      <c r="L15" s="50">
        <v>37762</v>
      </c>
      <c r="M15" s="50">
        <v>37729</v>
      </c>
      <c r="N15" s="50">
        <v>38811</v>
      </c>
      <c r="O15" s="50"/>
      <c r="P15" s="50"/>
      <c r="Q15" s="50"/>
      <c r="R15" s="50"/>
      <c r="S15" s="47"/>
      <c r="T15" s="39"/>
      <c r="U15" s="39"/>
      <c r="V15" s="70"/>
      <c r="W15" s="70"/>
      <c r="X15" s="70"/>
      <c r="Y15" s="70"/>
      <c r="Z15" s="70"/>
      <c r="AA15" s="70"/>
      <c r="AB15" s="70"/>
      <c r="AC15" s="70"/>
      <c r="AD15" s="70"/>
      <c r="AE15" s="70"/>
      <c r="AF15" s="70"/>
      <c r="AG15" s="70"/>
      <c r="AH15" s="70"/>
      <c r="AI15" s="54"/>
      <c r="AJ15" s="64">
        <f t="shared" si="1"/>
        <v>39240</v>
      </c>
      <c r="AK15" s="62" t="str">
        <f t="shared" ca="1" si="2"/>
        <v>Expired</v>
      </c>
    </row>
    <row r="16" spans="1:37" ht="25.5" x14ac:dyDescent="0.2">
      <c r="A16" s="39" t="s">
        <v>1261</v>
      </c>
      <c r="B16" s="39">
        <v>880</v>
      </c>
      <c r="C16" s="39">
        <v>16055</v>
      </c>
      <c r="D16" s="39">
        <v>39</v>
      </c>
      <c r="E16" s="39">
        <v>2001</v>
      </c>
      <c r="F16" s="39" t="str">
        <f t="shared" si="0"/>
        <v>2001-0039</v>
      </c>
      <c r="G16" s="39">
        <v>1</v>
      </c>
      <c r="H16" s="39" t="s">
        <v>1341</v>
      </c>
      <c r="I16" s="47" t="s">
        <v>1343</v>
      </c>
      <c r="J16" s="50">
        <v>37414</v>
      </c>
      <c r="K16" s="39">
        <v>5</v>
      </c>
      <c r="L16" s="50">
        <v>37397</v>
      </c>
      <c r="M16" s="50">
        <v>37729</v>
      </c>
      <c r="N16" s="50">
        <v>38095</v>
      </c>
      <c r="O16" s="50">
        <v>38811</v>
      </c>
      <c r="P16" s="50"/>
      <c r="Q16" s="50"/>
      <c r="R16" s="50"/>
      <c r="S16" s="47"/>
      <c r="T16" s="39"/>
      <c r="U16" s="39"/>
      <c r="V16" s="70"/>
      <c r="W16" s="70"/>
      <c r="X16" s="70"/>
      <c r="Y16" s="70"/>
      <c r="Z16" s="70"/>
      <c r="AA16" s="70"/>
      <c r="AB16" s="70"/>
      <c r="AC16" s="70"/>
      <c r="AD16" s="70"/>
      <c r="AE16" s="70"/>
      <c r="AF16" s="70"/>
      <c r="AG16" s="70"/>
      <c r="AH16" s="70"/>
      <c r="AI16" s="54"/>
      <c r="AJ16" s="64">
        <f t="shared" si="1"/>
        <v>39240</v>
      </c>
      <c r="AK16" s="62" t="str">
        <f t="shared" ca="1" si="2"/>
        <v>Expired</v>
      </c>
    </row>
    <row r="17" spans="1:37" x14ac:dyDescent="0.2">
      <c r="A17" s="39" t="s">
        <v>1261</v>
      </c>
      <c r="B17" s="39">
        <v>880</v>
      </c>
      <c r="C17" s="39">
        <v>18922</v>
      </c>
      <c r="D17" s="39">
        <v>83</v>
      </c>
      <c r="E17" s="39">
        <v>2001</v>
      </c>
      <c r="F17" s="39" t="str">
        <f t="shared" si="0"/>
        <v>2001-0083</v>
      </c>
      <c r="G17" s="39">
        <v>1</v>
      </c>
      <c r="H17" s="39" t="s">
        <v>1354</v>
      </c>
      <c r="I17" s="47" t="s">
        <v>1355</v>
      </c>
      <c r="J17" s="50">
        <v>37421</v>
      </c>
      <c r="K17" s="39">
        <v>7</v>
      </c>
      <c r="L17" s="50">
        <v>37389</v>
      </c>
      <c r="M17" s="50">
        <v>37732</v>
      </c>
      <c r="N17" s="50">
        <v>38095</v>
      </c>
      <c r="O17" s="50">
        <v>38824</v>
      </c>
      <c r="P17" s="50"/>
      <c r="Q17" s="50"/>
      <c r="R17" s="50"/>
      <c r="S17" s="47"/>
      <c r="T17" s="39"/>
      <c r="U17" s="39"/>
      <c r="V17" s="70"/>
      <c r="W17" s="70"/>
      <c r="X17" s="70"/>
      <c r="Y17" s="70"/>
      <c r="Z17" s="70"/>
      <c r="AA17" s="70"/>
      <c r="AB17" s="70"/>
      <c r="AC17" s="70"/>
      <c r="AD17" s="70"/>
      <c r="AE17" s="70"/>
      <c r="AF17" s="70"/>
      <c r="AG17" s="70"/>
      <c r="AH17" s="70"/>
      <c r="AI17" s="54"/>
      <c r="AJ17" s="64">
        <f t="shared" si="1"/>
        <v>39978</v>
      </c>
      <c r="AK17" s="62" t="str">
        <f t="shared" ca="1" si="2"/>
        <v>Expired</v>
      </c>
    </row>
    <row r="18" spans="1:37" ht="25.5" x14ac:dyDescent="0.2">
      <c r="A18" s="60" t="s">
        <v>1261</v>
      </c>
      <c r="B18" s="62">
        <v>880</v>
      </c>
      <c r="C18" s="62">
        <v>77302</v>
      </c>
      <c r="D18" s="111">
        <v>3</v>
      </c>
      <c r="E18" s="111">
        <v>2005</v>
      </c>
      <c r="F18" s="39" t="str">
        <f t="shared" si="0"/>
        <v>2005-0003</v>
      </c>
      <c r="G18" s="62">
        <v>1</v>
      </c>
      <c r="H18" s="39" t="s">
        <v>2350</v>
      </c>
      <c r="I18" s="112" t="s">
        <v>56</v>
      </c>
      <c r="J18" s="55">
        <v>39395</v>
      </c>
      <c r="K18" s="60">
        <v>7</v>
      </c>
      <c r="L18" s="68"/>
      <c r="M18" s="68">
        <v>39962</v>
      </c>
      <c r="N18" s="68">
        <v>40375</v>
      </c>
      <c r="O18" s="68">
        <v>40653</v>
      </c>
      <c r="P18" s="68">
        <v>41009</v>
      </c>
      <c r="Q18" s="68"/>
      <c r="R18" s="113"/>
      <c r="S18" s="72"/>
      <c r="T18" s="114"/>
      <c r="U18" s="115"/>
      <c r="V18" s="115"/>
      <c r="W18" s="115"/>
      <c r="X18" s="115"/>
      <c r="Y18" s="115"/>
      <c r="Z18" s="115"/>
      <c r="AA18" s="115"/>
      <c r="AB18" s="115"/>
      <c r="AC18" s="115"/>
      <c r="AD18" s="115"/>
      <c r="AE18" s="115"/>
      <c r="AF18" s="115"/>
      <c r="AG18" s="115"/>
      <c r="AH18" s="115"/>
      <c r="AI18" s="114" t="s">
        <v>2384</v>
      </c>
      <c r="AJ18" s="64">
        <f t="shared" si="1"/>
        <v>41952</v>
      </c>
      <c r="AK18" s="62" t="str">
        <f t="shared" ca="1" si="2"/>
        <v>Expired</v>
      </c>
    </row>
    <row r="19" spans="1:37" ht="25.5" x14ac:dyDescent="0.2">
      <c r="A19" s="60" t="s">
        <v>1261</v>
      </c>
      <c r="B19" s="62">
        <v>880</v>
      </c>
      <c r="C19" s="62">
        <v>77302</v>
      </c>
      <c r="D19" s="111">
        <v>3</v>
      </c>
      <c r="E19" s="111">
        <v>2005</v>
      </c>
      <c r="F19" s="39" t="str">
        <f t="shared" si="0"/>
        <v>2005-0003</v>
      </c>
      <c r="G19" s="62">
        <v>1</v>
      </c>
      <c r="H19" s="39" t="s">
        <v>2349</v>
      </c>
      <c r="I19" s="112" t="s">
        <v>56</v>
      </c>
      <c r="J19" s="55">
        <v>39735</v>
      </c>
      <c r="K19" s="60">
        <v>7</v>
      </c>
      <c r="L19" s="68">
        <v>39962</v>
      </c>
      <c r="M19" s="68">
        <v>40375</v>
      </c>
      <c r="N19" s="68">
        <v>40653</v>
      </c>
      <c r="O19" s="68">
        <v>41009</v>
      </c>
      <c r="P19" s="68"/>
      <c r="Q19" s="68"/>
      <c r="R19" s="113"/>
      <c r="S19" s="72"/>
      <c r="T19" s="114"/>
      <c r="U19" s="115"/>
      <c r="V19" s="115"/>
      <c r="W19" s="115"/>
      <c r="X19" s="115"/>
      <c r="Y19" s="115"/>
      <c r="Z19" s="115"/>
      <c r="AA19" s="115"/>
      <c r="AB19" s="115"/>
      <c r="AC19" s="115"/>
      <c r="AD19" s="115"/>
      <c r="AE19" s="115"/>
      <c r="AF19" s="115"/>
      <c r="AG19" s="115"/>
      <c r="AH19" s="115"/>
      <c r="AI19" s="114" t="s">
        <v>2384</v>
      </c>
      <c r="AJ19" s="64">
        <f t="shared" si="1"/>
        <v>42291</v>
      </c>
      <c r="AK19" s="62" t="str">
        <f t="shared" ca="1" si="2"/>
        <v>Expired</v>
      </c>
    </row>
    <row r="20" spans="1:37" ht="38.25" x14ac:dyDescent="0.2">
      <c r="A20" s="60" t="s">
        <v>1261</v>
      </c>
      <c r="B20" s="62">
        <v>880</v>
      </c>
      <c r="C20" s="62">
        <v>24337</v>
      </c>
      <c r="D20" s="111">
        <v>87</v>
      </c>
      <c r="E20" s="111">
        <v>2006</v>
      </c>
      <c r="F20" s="39" t="str">
        <f t="shared" si="0"/>
        <v>2006-0087</v>
      </c>
      <c r="G20" s="62">
        <v>1</v>
      </c>
      <c r="H20" s="39" t="s">
        <v>2351</v>
      </c>
      <c r="I20" s="112" t="s">
        <v>1858</v>
      </c>
      <c r="J20" s="55">
        <v>39759</v>
      </c>
      <c r="K20" s="60">
        <v>7</v>
      </c>
      <c r="L20" s="68"/>
      <c r="M20" s="68"/>
      <c r="N20" s="68"/>
      <c r="O20" s="68">
        <v>41015</v>
      </c>
      <c r="P20" s="68"/>
      <c r="Q20" s="68"/>
      <c r="R20" s="113"/>
      <c r="S20" s="72"/>
      <c r="T20" s="114"/>
      <c r="U20" s="115"/>
      <c r="V20" s="115"/>
      <c r="W20" s="115"/>
      <c r="X20" s="115"/>
      <c r="Y20" s="115"/>
      <c r="Z20" s="115"/>
      <c r="AA20" s="115"/>
      <c r="AB20" s="115"/>
      <c r="AC20" s="115"/>
      <c r="AD20" s="115"/>
      <c r="AE20" s="115"/>
      <c r="AF20" s="115"/>
      <c r="AG20" s="115"/>
      <c r="AH20" s="115"/>
      <c r="AI20" s="114" t="s">
        <v>2386</v>
      </c>
      <c r="AJ20" s="64">
        <f t="shared" si="1"/>
        <v>42315</v>
      </c>
      <c r="AK20" s="62" t="str">
        <f t="shared" ca="1" si="2"/>
        <v>Expired</v>
      </c>
    </row>
    <row r="21" spans="1:37" ht="26.25" customHeight="1" x14ac:dyDescent="0.2">
      <c r="A21" s="60" t="s">
        <v>1261</v>
      </c>
      <c r="B21" s="62">
        <v>880</v>
      </c>
      <c r="C21" s="62">
        <v>24337</v>
      </c>
      <c r="D21" s="111">
        <v>87</v>
      </c>
      <c r="E21" s="111">
        <v>2006</v>
      </c>
      <c r="F21" s="39" t="str">
        <f t="shared" si="0"/>
        <v>2006-0087</v>
      </c>
      <c r="G21" s="62">
        <v>1</v>
      </c>
      <c r="H21" s="39" t="s">
        <v>2352</v>
      </c>
      <c r="I21" s="112" t="s">
        <v>1858</v>
      </c>
      <c r="J21" s="55">
        <v>39315</v>
      </c>
      <c r="K21" s="60">
        <v>7</v>
      </c>
      <c r="L21" s="68"/>
      <c r="M21" s="68"/>
      <c r="N21" s="125" t="s">
        <v>2359</v>
      </c>
      <c r="O21" s="68">
        <v>40681</v>
      </c>
      <c r="P21" s="68">
        <v>41015</v>
      </c>
      <c r="Q21" s="68"/>
      <c r="R21" s="113"/>
      <c r="S21" s="72"/>
      <c r="T21" s="114"/>
      <c r="U21" s="115"/>
      <c r="V21" s="115"/>
      <c r="W21" s="115"/>
      <c r="X21" s="115"/>
      <c r="Y21" s="115"/>
      <c r="Z21" s="115"/>
      <c r="AA21" s="115"/>
      <c r="AB21" s="115"/>
      <c r="AC21" s="115"/>
      <c r="AD21" s="115"/>
      <c r="AE21" s="115"/>
      <c r="AF21" s="115"/>
      <c r="AG21" s="115"/>
      <c r="AH21" s="115"/>
      <c r="AI21" s="114" t="s">
        <v>2386</v>
      </c>
      <c r="AJ21" s="64">
        <f t="shared" si="1"/>
        <v>41872</v>
      </c>
      <c r="AK21" s="62" t="str">
        <f t="shared" ca="1" si="2"/>
        <v>Expired</v>
      </c>
    </row>
    <row r="22" spans="1:37" x14ac:dyDescent="0.2">
      <c r="A22" s="60" t="s">
        <v>1261</v>
      </c>
      <c r="B22" s="62">
        <v>880</v>
      </c>
      <c r="C22" s="62">
        <v>19047</v>
      </c>
      <c r="D22" s="111">
        <v>433</v>
      </c>
      <c r="E22" s="111">
        <v>2006</v>
      </c>
      <c r="F22" s="39" t="str">
        <f t="shared" si="0"/>
        <v>2006-0433</v>
      </c>
      <c r="G22" s="62">
        <v>1</v>
      </c>
      <c r="H22" s="39" t="s">
        <v>1664</v>
      </c>
      <c r="I22" s="112" t="s">
        <v>1858</v>
      </c>
      <c r="J22" s="55">
        <v>39788</v>
      </c>
      <c r="K22" s="60">
        <v>7</v>
      </c>
      <c r="L22" s="68"/>
      <c r="M22" s="68">
        <v>40374</v>
      </c>
      <c r="N22" s="68">
        <v>40659</v>
      </c>
      <c r="O22" s="68">
        <v>41016</v>
      </c>
      <c r="P22" s="68"/>
      <c r="Q22" s="68"/>
      <c r="R22" s="113"/>
      <c r="S22" s="72"/>
      <c r="T22" s="114"/>
      <c r="U22" s="115"/>
      <c r="V22" s="115"/>
      <c r="W22" s="115"/>
      <c r="X22" s="115"/>
      <c r="Y22" s="115"/>
      <c r="Z22" s="115"/>
      <c r="AA22" s="115"/>
      <c r="AB22" s="115"/>
      <c r="AC22" s="115"/>
      <c r="AD22" s="115"/>
      <c r="AE22" s="115"/>
      <c r="AF22" s="115"/>
      <c r="AG22" s="115"/>
      <c r="AH22" s="115"/>
      <c r="AI22" s="114" t="s">
        <v>2385</v>
      </c>
      <c r="AJ22" s="64">
        <f t="shared" si="1"/>
        <v>42344</v>
      </c>
      <c r="AK22" s="62" t="str">
        <f t="shared" ca="1" si="2"/>
        <v>Expired</v>
      </c>
    </row>
    <row r="23" spans="1:37" ht="25.5" x14ac:dyDescent="0.2">
      <c r="A23" s="60" t="s">
        <v>1261</v>
      </c>
      <c r="B23" s="62">
        <v>880</v>
      </c>
      <c r="C23" s="62">
        <v>82497</v>
      </c>
      <c r="D23" s="111">
        <v>214</v>
      </c>
      <c r="E23" s="62">
        <v>2008</v>
      </c>
      <c r="F23" s="39" t="str">
        <f t="shared" si="0"/>
        <v>2008-0214</v>
      </c>
      <c r="G23" s="62">
        <v>1</v>
      </c>
      <c r="H23" s="39" t="s">
        <v>1941</v>
      </c>
      <c r="I23" s="54" t="s">
        <v>1858</v>
      </c>
      <c r="J23" s="55">
        <v>39796</v>
      </c>
      <c r="K23" s="60">
        <v>7</v>
      </c>
      <c r="L23" s="68"/>
      <c r="M23" s="68">
        <v>40381</v>
      </c>
      <c r="N23" s="68">
        <v>40659</v>
      </c>
      <c r="O23" s="68">
        <v>41016</v>
      </c>
      <c r="P23" s="68"/>
      <c r="Q23" s="68"/>
      <c r="R23" s="113"/>
      <c r="S23" s="72"/>
      <c r="T23" s="114"/>
      <c r="U23" s="115"/>
      <c r="V23" s="115"/>
      <c r="W23" s="115"/>
      <c r="X23" s="115"/>
      <c r="Y23" s="115"/>
      <c r="Z23" s="115"/>
      <c r="AA23" s="115"/>
      <c r="AB23" s="115"/>
      <c r="AC23" s="115"/>
      <c r="AD23" s="115"/>
      <c r="AE23" s="115"/>
      <c r="AF23" s="115"/>
      <c r="AG23" s="115"/>
      <c r="AH23" s="115"/>
      <c r="AI23" s="114" t="s">
        <v>2389</v>
      </c>
      <c r="AJ23" s="64">
        <f t="shared" si="1"/>
        <v>42352</v>
      </c>
      <c r="AK23" s="62" t="str">
        <f t="shared" ca="1" si="2"/>
        <v>Expired</v>
      </c>
    </row>
    <row r="24" spans="1:37" ht="25.5" x14ac:dyDescent="0.2">
      <c r="A24" s="39" t="s">
        <v>1261</v>
      </c>
      <c r="B24" s="39">
        <v>880</v>
      </c>
      <c r="C24" s="39">
        <v>19338</v>
      </c>
      <c r="D24" s="39">
        <v>206</v>
      </c>
      <c r="E24" s="39">
        <v>2000</v>
      </c>
      <c r="F24" s="39" t="str">
        <f t="shared" si="0"/>
        <v>2000-0206</v>
      </c>
      <c r="G24" s="39">
        <v>2</v>
      </c>
      <c r="H24" s="39" t="s">
        <v>486</v>
      </c>
      <c r="I24" s="47" t="s">
        <v>487</v>
      </c>
      <c r="J24" s="50">
        <v>36836</v>
      </c>
      <c r="K24" s="39">
        <v>5</v>
      </c>
      <c r="L24" s="50">
        <v>37109</v>
      </c>
      <c r="M24" s="50">
        <v>37358</v>
      </c>
      <c r="N24" s="50">
        <v>37720</v>
      </c>
      <c r="O24" s="50">
        <v>38085</v>
      </c>
      <c r="P24" s="50">
        <v>38448</v>
      </c>
      <c r="Q24" s="50"/>
      <c r="R24" s="50">
        <v>38448</v>
      </c>
      <c r="S24" s="47" t="s">
        <v>488</v>
      </c>
      <c r="T24" s="39" t="s">
        <v>489</v>
      </c>
      <c r="U24" s="39"/>
      <c r="V24" s="39"/>
      <c r="W24" s="54"/>
      <c r="X24" s="54"/>
      <c r="Y24" s="54"/>
      <c r="Z24" s="54"/>
      <c r="AA24" s="54"/>
      <c r="AB24" s="54"/>
      <c r="AC24" s="70"/>
      <c r="AD24" s="70"/>
      <c r="AE24" s="70"/>
      <c r="AF24" s="70"/>
      <c r="AG24" s="70"/>
      <c r="AH24" s="70"/>
      <c r="AI24" s="54"/>
      <c r="AJ24" s="64">
        <f t="shared" si="1"/>
        <v>38662</v>
      </c>
      <c r="AK24" s="62" t="str">
        <f t="shared" ca="1" si="2"/>
        <v>Expired</v>
      </c>
    </row>
    <row r="25" spans="1:37" ht="25.5" x14ac:dyDescent="0.2">
      <c r="A25" s="39" t="s">
        <v>1261</v>
      </c>
      <c r="B25" s="39">
        <v>880</v>
      </c>
      <c r="C25" s="39">
        <v>19767</v>
      </c>
      <c r="D25" s="39">
        <v>569</v>
      </c>
      <c r="E25" s="39">
        <v>2000</v>
      </c>
      <c r="F25" s="39" t="str">
        <f t="shared" si="0"/>
        <v>2000-0569</v>
      </c>
      <c r="G25" s="39">
        <v>2</v>
      </c>
      <c r="H25" s="39" t="s">
        <v>500</v>
      </c>
      <c r="I25" s="47" t="s">
        <v>1339</v>
      </c>
      <c r="J25" s="50">
        <v>37214</v>
      </c>
      <c r="K25" s="39">
        <v>5</v>
      </c>
      <c r="L25" s="50">
        <v>37357</v>
      </c>
      <c r="M25" s="50">
        <v>37728</v>
      </c>
      <c r="N25" s="50">
        <v>38084</v>
      </c>
      <c r="O25" s="50">
        <v>38453</v>
      </c>
      <c r="P25" s="50">
        <v>38780</v>
      </c>
      <c r="Q25" s="50"/>
      <c r="R25" s="50"/>
      <c r="S25" s="47" t="s">
        <v>501</v>
      </c>
      <c r="T25" s="39" t="s">
        <v>489</v>
      </c>
      <c r="U25" s="39"/>
      <c r="V25" s="39"/>
      <c r="W25" s="54"/>
      <c r="X25" s="54"/>
      <c r="Y25" s="54"/>
      <c r="Z25" s="54"/>
      <c r="AA25" s="54"/>
      <c r="AB25" s="54"/>
      <c r="AC25" s="70"/>
      <c r="AD25" s="70"/>
      <c r="AE25" s="70"/>
      <c r="AF25" s="70"/>
      <c r="AG25" s="70"/>
      <c r="AH25" s="70"/>
      <c r="AI25" s="54"/>
      <c r="AJ25" s="64">
        <f t="shared" si="1"/>
        <v>39040</v>
      </c>
      <c r="AK25" s="62" t="str">
        <f t="shared" ca="1" si="2"/>
        <v>Expired</v>
      </c>
    </row>
    <row r="26" spans="1:37" ht="25.5" x14ac:dyDescent="0.2">
      <c r="A26" s="39" t="s">
        <v>1261</v>
      </c>
      <c r="B26" s="39">
        <v>880</v>
      </c>
      <c r="C26" s="39">
        <v>19768</v>
      </c>
      <c r="D26" s="39">
        <v>291</v>
      </c>
      <c r="E26" s="39">
        <v>2001</v>
      </c>
      <c r="F26" s="39" t="str">
        <f t="shared" si="0"/>
        <v>2001-0291</v>
      </c>
      <c r="G26" s="39">
        <v>2</v>
      </c>
      <c r="H26" s="39" t="s">
        <v>502</v>
      </c>
      <c r="I26" s="47" t="s">
        <v>1339</v>
      </c>
      <c r="J26" s="50">
        <v>37273</v>
      </c>
      <c r="K26" s="39">
        <v>5</v>
      </c>
      <c r="L26" s="50">
        <v>37357</v>
      </c>
      <c r="M26" s="50">
        <v>37728</v>
      </c>
      <c r="N26" s="50">
        <v>38084</v>
      </c>
      <c r="O26" s="50">
        <v>38453</v>
      </c>
      <c r="P26" s="50">
        <v>38780</v>
      </c>
      <c r="Q26" s="50"/>
      <c r="R26" s="50">
        <v>39099</v>
      </c>
      <c r="S26" s="47" t="s">
        <v>501</v>
      </c>
      <c r="T26" s="39" t="s">
        <v>489</v>
      </c>
      <c r="U26" s="39"/>
      <c r="V26" s="39"/>
      <c r="W26" s="54"/>
      <c r="X26" s="54"/>
      <c r="Y26" s="54"/>
      <c r="Z26" s="54"/>
      <c r="AA26" s="54"/>
      <c r="AB26" s="54"/>
      <c r="AC26" s="70"/>
      <c r="AD26" s="70"/>
      <c r="AE26" s="70"/>
      <c r="AF26" s="70"/>
      <c r="AG26" s="70"/>
      <c r="AH26" s="70"/>
      <c r="AI26" s="54"/>
      <c r="AJ26" s="64">
        <f t="shared" si="1"/>
        <v>39099</v>
      </c>
      <c r="AK26" s="62" t="str">
        <f t="shared" ca="1" si="2"/>
        <v>Expired</v>
      </c>
    </row>
    <row r="27" spans="1:37" ht="51" x14ac:dyDescent="0.2">
      <c r="A27" s="39" t="s">
        <v>1261</v>
      </c>
      <c r="B27" s="39">
        <v>880</v>
      </c>
      <c r="C27" s="39">
        <v>23312</v>
      </c>
      <c r="D27" s="39">
        <v>167</v>
      </c>
      <c r="E27" s="39">
        <v>2007</v>
      </c>
      <c r="F27" s="39" t="str">
        <f t="shared" si="0"/>
        <v>2007-0167</v>
      </c>
      <c r="G27" s="39">
        <v>2</v>
      </c>
      <c r="H27" s="39" t="s">
        <v>1749</v>
      </c>
      <c r="I27" s="47" t="s">
        <v>1339</v>
      </c>
      <c r="J27" s="50">
        <v>40168</v>
      </c>
      <c r="K27" s="39">
        <v>5</v>
      </c>
      <c r="L27" s="50">
        <v>40252</v>
      </c>
      <c r="M27" s="50">
        <v>40660</v>
      </c>
      <c r="N27" s="50"/>
      <c r="O27" s="50"/>
      <c r="P27" s="50"/>
      <c r="Q27" s="50"/>
      <c r="R27" s="50"/>
      <c r="S27" s="39" t="s">
        <v>2193</v>
      </c>
      <c r="T27" s="39" t="s">
        <v>2194</v>
      </c>
      <c r="U27" s="39"/>
      <c r="V27" s="39"/>
      <c r="W27" s="39"/>
      <c r="X27" s="39"/>
      <c r="Y27" s="39"/>
      <c r="Z27" s="39"/>
      <c r="AA27" s="39"/>
      <c r="AB27" s="39"/>
      <c r="AC27" s="62"/>
      <c r="AD27" s="62"/>
      <c r="AE27" s="62"/>
      <c r="AF27" s="62"/>
      <c r="AG27" s="62"/>
      <c r="AH27" s="62"/>
      <c r="AI27" s="54" t="s">
        <v>2195</v>
      </c>
      <c r="AJ27" s="64">
        <f t="shared" si="1"/>
        <v>41994</v>
      </c>
      <c r="AK27" s="62" t="str">
        <f t="shared" ca="1" si="2"/>
        <v>Expired</v>
      </c>
    </row>
    <row r="28" spans="1:37" x14ac:dyDescent="0.2">
      <c r="A28" s="39" t="s">
        <v>1261</v>
      </c>
      <c r="B28" s="39">
        <v>880</v>
      </c>
      <c r="C28" s="39">
        <v>11376</v>
      </c>
      <c r="D28" s="39">
        <v>23</v>
      </c>
      <c r="E28" s="39">
        <v>2000</v>
      </c>
      <c r="F28" s="39" t="str">
        <f t="shared" si="0"/>
        <v>2000-0023</v>
      </c>
      <c r="G28" s="39">
        <v>3</v>
      </c>
      <c r="H28" s="39" t="s">
        <v>1774</v>
      </c>
      <c r="I28" s="47" t="s">
        <v>1355</v>
      </c>
      <c r="J28" s="50">
        <v>37209</v>
      </c>
      <c r="K28" s="39">
        <v>7</v>
      </c>
      <c r="L28" s="50">
        <v>37347</v>
      </c>
      <c r="M28" s="50">
        <v>37712</v>
      </c>
      <c r="N28" s="50">
        <v>38460</v>
      </c>
      <c r="O28" s="50">
        <v>38833</v>
      </c>
      <c r="P28" s="50"/>
      <c r="Q28" s="50"/>
      <c r="R28" s="50"/>
      <c r="S28" s="47" t="s">
        <v>1775</v>
      </c>
      <c r="T28" s="39"/>
      <c r="U28" s="39"/>
      <c r="V28" s="70"/>
      <c r="W28" s="70"/>
      <c r="X28" s="70"/>
      <c r="Y28" s="70"/>
      <c r="Z28" s="70"/>
      <c r="AA28" s="70"/>
      <c r="AB28" s="70"/>
      <c r="AC28" s="70"/>
      <c r="AD28" s="70"/>
      <c r="AE28" s="70"/>
      <c r="AF28" s="70"/>
      <c r="AG28" s="70"/>
      <c r="AH28" s="70"/>
      <c r="AI28" s="54"/>
      <c r="AJ28" s="64">
        <f t="shared" si="1"/>
        <v>39766</v>
      </c>
      <c r="AK28" s="62" t="str">
        <f t="shared" ca="1" si="2"/>
        <v>Expired</v>
      </c>
    </row>
    <row r="29" spans="1:37" ht="25.5" x14ac:dyDescent="0.2">
      <c r="A29" s="39" t="s">
        <v>1261</v>
      </c>
      <c r="B29" s="39">
        <v>880</v>
      </c>
      <c r="C29" s="39">
        <v>11366</v>
      </c>
      <c r="D29" s="39">
        <v>37</v>
      </c>
      <c r="E29" s="39">
        <v>2000</v>
      </c>
      <c r="F29" s="39" t="str">
        <f t="shared" si="0"/>
        <v>2000-0037</v>
      </c>
      <c r="G29" s="39">
        <v>3</v>
      </c>
      <c r="H29" s="39" t="s">
        <v>1771</v>
      </c>
      <c r="I29" s="47" t="s">
        <v>1355</v>
      </c>
      <c r="J29" s="50">
        <v>37223</v>
      </c>
      <c r="K29" s="39">
        <v>7</v>
      </c>
      <c r="L29" s="50">
        <v>37347</v>
      </c>
      <c r="M29" s="50">
        <v>37739</v>
      </c>
      <c r="N29" s="50">
        <v>38461</v>
      </c>
      <c r="O29" s="50">
        <v>38832</v>
      </c>
      <c r="P29" s="50"/>
      <c r="Q29" s="50"/>
      <c r="R29" s="50"/>
      <c r="S29" s="47" t="s">
        <v>1772</v>
      </c>
      <c r="T29" s="39" t="s">
        <v>1773</v>
      </c>
      <c r="U29" s="39"/>
      <c r="V29" s="70"/>
      <c r="W29" s="70"/>
      <c r="X29" s="70"/>
      <c r="Y29" s="70"/>
      <c r="Z29" s="70"/>
      <c r="AA29" s="70"/>
      <c r="AB29" s="70"/>
      <c r="AC29" s="70"/>
      <c r="AD29" s="70"/>
      <c r="AE29" s="70"/>
      <c r="AF29" s="70"/>
      <c r="AG29" s="70"/>
      <c r="AH29" s="70"/>
      <c r="AI29" s="54"/>
      <c r="AJ29" s="64">
        <f t="shared" si="1"/>
        <v>39780</v>
      </c>
      <c r="AK29" s="62" t="str">
        <f t="shared" ca="1" si="2"/>
        <v>Expired</v>
      </c>
    </row>
    <row r="30" spans="1:37" x14ac:dyDescent="0.2">
      <c r="A30" s="39" t="s">
        <v>1261</v>
      </c>
      <c r="B30" s="39">
        <v>880</v>
      </c>
      <c r="C30" s="39">
        <v>11365</v>
      </c>
      <c r="D30" s="39">
        <v>151</v>
      </c>
      <c r="E30" s="39">
        <v>2000</v>
      </c>
      <c r="F30" s="39" t="str">
        <f t="shared" si="0"/>
        <v>2000-0151</v>
      </c>
      <c r="G30" s="39">
        <v>3</v>
      </c>
      <c r="H30" s="39" t="s">
        <v>1770</v>
      </c>
      <c r="I30" s="47" t="s">
        <v>1355</v>
      </c>
      <c r="J30" s="50">
        <v>37586</v>
      </c>
      <c r="K30" s="39">
        <v>7</v>
      </c>
      <c r="L30" s="50">
        <v>37712</v>
      </c>
      <c r="M30" s="50">
        <v>38462</v>
      </c>
      <c r="N30" s="50">
        <v>38832</v>
      </c>
      <c r="O30" s="50"/>
      <c r="P30" s="50"/>
      <c r="Q30" s="50"/>
      <c r="R30" s="50"/>
      <c r="S30" s="47"/>
      <c r="T30" s="39"/>
      <c r="U30" s="39"/>
      <c r="V30" s="70"/>
      <c r="W30" s="70"/>
      <c r="X30" s="70"/>
      <c r="Y30" s="70"/>
      <c r="Z30" s="70"/>
      <c r="AA30" s="70"/>
      <c r="AB30" s="70"/>
      <c r="AC30" s="70"/>
      <c r="AD30" s="70"/>
      <c r="AE30" s="70"/>
      <c r="AF30" s="70"/>
      <c r="AG30" s="70"/>
      <c r="AH30" s="70"/>
      <c r="AI30" s="54"/>
      <c r="AJ30" s="64">
        <f t="shared" si="1"/>
        <v>40143</v>
      </c>
      <c r="AK30" s="62" t="str">
        <f t="shared" ca="1" si="2"/>
        <v>Expired</v>
      </c>
    </row>
    <row r="31" spans="1:37" x14ac:dyDescent="0.2">
      <c r="A31" s="39" t="s">
        <v>1261</v>
      </c>
      <c r="B31" s="39">
        <v>880</v>
      </c>
      <c r="C31" s="39">
        <v>7885</v>
      </c>
      <c r="D31" s="39">
        <v>239</v>
      </c>
      <c r="E31" s="39">
        <v>2000</v>
      </c>
      <c r="F31" s="39" t="str">
        <f t="shared" si="0"/>
        <v>2000-0239</v>
      </c>
      <c r="G31" s="39">
        <v>3</v>
      </c>
      <c r="H31" s="39" t="s">
        <v>1767</v>
      </c>
      <c r="I31" s="47" t="s">
        <v>1355</v>
      </c>
      <c r="J31" s="50">
        <v>37592</v>
      </c>
      <c r="K31" s="39">
        <v>7</v>
      </c>
      <c r="L31" s="50">
        <v>37712</v>
      </c>
      <c r="M31" s="50">
        <v>38462</v>
      </c>
      <c r="N31" s="50">
        <v>38825</v>
      </c>
      <c r="O31" s="50"/>
      <c r="P31" s="50"/>
      <c r="Q31" s="50"/>
      <c r="R31" s="50"/>
      <c r="S31" s="47" t="s">
        <v>1768</v>
      </c>
      <c r="T31" s="39"/>
      <c r="U31" s="39"/>
      <c r="V31" s="70"/>
      <c r="W31" s="70"/>
      <c r="X31" s="70"/>
      <c r="Y31" s="70"/>
      <c r="Z31" s="70"/>
      <c r="AA31" s="70"/>
      <c r="AB31" s="70"/>
      <c r="AC31" s="70"/>
      <c r="AD31" s="70"/>
      <c r="AE31" s="70"/>
      <c r="AF31" s="70"/>
      <c r="AG31" s="70"/>
      <c r="AH31" s="70"/>
      <c r="AI31" s="54"/>
      <c r="AJ31" s="64">
        <f t="shared" si="1"/>
        <v>40149</v>
      </c>
      <c r="AK31" s="62" t="str">
        <f t="shared" ca="1" si="2"/>
        <v>Expired</v>
      </c>
    </row>
    <row r="32" spans="1:37" ht="25.5" x14ac:dyDescent="0.2">
      <c r="A32" s="39" t="s">
        <v>1261</v>
      </c>
      <c r="B32" s="39">
        <v>880</v>
      </c>
      <c r="C32" s="39">
        <v>18286</v>
      </c>
      <c r="D32" s="39">
        <v>302</v>
      </c>
      <c r="E32" s="39">
        <v>2000</v>
      </c>
      <c r="F32" s="39" t="str">
        <f t="shared" si="0"/>
        <v>2000-0302</v>
      </c>
      <c r="G32" s="39">
        <v>3</v>
      </c>
      <c r="H32" s="39" t="s">
        <v>239</v>
      </c>
      <c r="I32" s="47" t="s">
        <v>1339</v>
      </c>
      <c r="J32" s="50">
        <v>37223</v>
      </c>
      <c r="K32" s="39">
        <v>5</v>
      </c>
      <c r="L32" s="50">
        <v>37347</v>
      </c>
      <c r="M32" s="50">
        <v>37739</v>
      </c>
      <c r="N32" s="50">
        <v>38471</v>
      </c>
      <c r="O32" s="50">
        <v>38831</v>
      </c>
      <c r="P32" s="50"/>
      <c r="Q32" s="50"/>
      <c r="R32" s="50"/>
      <c r="S32" s="47" t="s">
        <v>240</v>
      </c>
      <c r="T32" s="39" t="s">
        <v>1773</v>
      </c>
      <c r="U32" s="39"/>
      <c r="V32" s="70"/>
      <c r="W32" s="70"/>
      <c r="X32" s="70"/>
      <c r="Y32" s="70"/>
      <c r="Z32" s="70"/>
      <c r="AA32" s="70"/>
      <c r="AB32" s="70"/>
      <c r="AC32" s="70"/>
      <c r="AD32" s="70"/>
      <c r="AE32" s="70"/>
      <c r="AF32" s="70"/>
      <c r="AG32" s="70"/>
      <c r="AH32" s="70"/>
      <c r="AI32" s="54"/>
      <c r="AJ32" s="64">
        <f t="shared" si="1"/>
        <v>39049</v>
      </c>
      <c r="AK32" s="62" t="str">
        <f t="shared" ca="1" si="2"/>
        <v>Expired</v>
      </c>
    </row>
    <row r="33" spans="1:37" ht="25.5" x14ac:dyDescent="0.2">
      <c r="A33" s="39" t="s">
        <v>1261</v>
      </c>
      <c r="B33" s="39">
        <v>880</v>
      </c>
      <c r="C33" s="39">
        <v>18200</v>
      </c>
      <c r="D33" s="39">
        <v>3002</v>
      </c>
      <c r="E33" s="39">
        <v>2000</v>
      </c>
      <c r="F33" s="39" t="str">
        <f t="shared" si="0"/>
        <v>2000-3002</v>
      </c>
      <c r="G33" s="39">
        <v>3</v>
      </c>
      <c r="H33" s="39" t="s">
        <v>1796</v>
      </c>
      <c r="I33" s="47" t="s">
        <v>1797</v>
      </c>
      <c r="J33" s="50">
        <v>37211</v>
      </c>
      <c r="K33" s="39">
        <v>5</v>
      </c>
      <c r="L33" s="50">
        <v>37347</v>
      </c>
      <c r="M33" s="50"/>
      <c r="N33" s="50"/>
      <c r="O33" s="50"/>
      <c r="P33" s="50"/>
      <c r="Q33" s="50"/>
      <c r="R33" s="50"/>
      <c r="S33" s="47"/>
      <c r="T33" s="39"/>
      <c r="U33" s="39"/>
      <c r="V33" s="70"/>
      <c r="W33" s="70"/>
      <c r="X33" s="70"/>
      <c r="Y33" s="70"/>
      <c r="Z33" s="70"/>
      <c r="AA33" s="70"/>
      <c r="AB33" s="70"/>
      <c r="AC33" s="70"/>
      <c r="AD33" s="70"/>
      <c r="AE33" s="70"/>
      <c r="AF33" s="70"/>
      <c r="AG33" s="70"/>
      <c r="AH33" s="70"/>
      <c r="AI33" s="54"/>
      <c r="AJ33" s="64">
        <f t="shared" si="1"/>
        <v>39037</v>
      </c>
      <c r="AK33" s="62" t="str">
        <f t="shared" ca="1" si="2"/>
        <v>Expired</v>
      </c>
    </row>
    <row r="34" spans="1:37" ht="25.5" x14ac:dyDescent="0.2">
      <c r="A34" s="39" t="s">
        <v>1261</v>
      </c>
      <c r="B34" s="39">
        <v>880</v>
      </c>
      <c r="C34" s="39">
        <v>18200</v>
      </c>
      <c r="D34" s="39">
        <v>3002</v>
      </c>
      <c r="E34" s="39">
        <v>2000</v>
      </c>
      <c r="F34" s="39" t="str">
        <f t="shared" si="0"/>
        <v>2000-3002</v>
      </c>
      <c r="G34" s="39">
        <v>3</v>
      </c>
      <c r="H34" s="39" t="s">
        <v>1796</v>
      </c>
      <c r="I34" s="47" t="s">
        <v>1798</v>
      </c>
      <c r="J34" s="50">
        <v>37211</v>
      </c>
      <c r="K34" s="39">
        <v>7</v>
      </c>
      <c r="L34" s="50">
        <v>37347</v>
      </c>
      <c r="M34" s="50">
        <v>38463</v>
      </c>
      <c r="N34" s="50">
        <v>38825</v>
      </c>
      <c r="O34" s="50"/>
      <c r="P34" s="50"/>
      <c r="Q34" s="50"/>
      <c r="R34" s="50"/>
      <c r="S34" s="47" t="s">
        <v>1799</v>
      </c>
      <c r="T34" s="39"/>
      <c r="U34" s="39"/>
      <c r="V34" s="70"/>
      <c r="W34" s="70"/>
      <c r="X34" s="70"/>
      <c r="Y34" s="70"/>
      <c r="Z34" s="70"/>
      <c r="AA34" s="70"/>
      <c r="AB34" s="70"/>
      <c r="AC34" s="70"/>
      <c r="AD34" s="70"/>
      <c r="AE34" s="70"/>
      <c r="AF34" s="70"/>
      <c r="AG34" s="70"/>
      <c r="AH34" s="70"/>
      <c r="AI34" s="54"/>
      <c r="AJ34" s="64">
        <f t="shared" si="1"/>
        <v>39768</v>
      </c>
      <c r="AK34" s="62" t="str">
        <f t="shared" ca="1" si="2"/>
        <v>Expired</v>
      </c>
    </row>
    <row r="35" spans="1:37" ht="28.5" customHeight="1" x14ac:dyDescent="0.2">
      <c r="A35" s="39" t="s">
        <v>1261</v>
      </c>
      <c r="B35" s="39">
        <v>880</v>
      </c>
      <c r="C35" s="39">
        <v>17891</v>
      </c>
      <c r="D35" s="39">
        <v>3015</v>
      </c>
      <c r="E35" s="39">
        <v>2000</v>
      </c>
      <c r="F35" s="39" t="str">
        <f t="shared" si="0"/>
        <v>2000-3015</v>
      </c>
      <c r="G35" s="39">
        <v>3</v>
      </c>
      <c r="H35" s="39" t="s">
        <v>1794</v>
      </c>
      <c r="I35" s="47" t="s">
        <v>1795</v>
      </c>
      <c r="J35" s="50">
        <v>37664</v>
      </c>
      <c r="K35" s="39">
        <v>7</v>
      </c>
      <c r="L35" s="50">
        <v>38826</v>
      </c>
      <c r="M35" s="50"/>
      <c r="N35" s="50"/>
      <c r="O35" s="50"/>
      <c r="P35" s="50"/>
      <c r="Q35" s="50"/>
      <c r="R35" s="50"/>
      <c r="S35" s="47"/>
      <c r="T35" s="39"/>
      <c r="U35" s="39"/>
      <c r="V35" s="70"/>
      <c r="W35" s="70"/>
      <c r="X35" s="70"/>
      <c r="Y35" s="70"/>
      <c r="Z35" s="70"/>
      <c r="AA35" s="70"/>
      <c r="AB35" s="70"/>
      <c r="AC35" s="70"/>
      <c r="AD35" s="70"/>
      <c r="AE35" s="70"/>
      <c r="AF35" s="70"/>
      <c r="AG35" s="70"/>
      <c r="AH35" s="70"/>
      <c r="AI35" s="54"/>
      <c r="AJ35" s="64">
        <f t="shared" si="1"/>
        <v>40221</v>
      </c>
      <c r="AK35" s="62" t="str">
        <f t="shared" ca="1" si="2"/>
        <v>Expired</v>
      </c>
    </row>
    <row r="36" spans="1:37" x14ac:dyDescent="0.2">
      <c r="A36" s="39" t="s">
        <v>1261</v>
      </c>
      <c r="B36" s="39">
        <v>880</v>
      </c>
      <c r="C36" s="39">
        <v>11378</v>
      </c>
      <c r="D36" s="39">
        <v>116</v>
      </c>
      <c r="E36" s="39">
        <v>2001</v>
      </c>
      <c r="F36" s="39" t="str">
        <f t="shared" si="0"/>
        <v>2001-0116</v>
      </c>
      <c r="G36" s="39">
        <v>3</v>
      </c>
      <c r="H36" s="39" t="s">
        <v>1776</v>
      </c>
      <c r="I36" s="47" t="s">
        <v>1355</v>
      </c>
      <c r="J36" s="50">
        <v>37603</v>
      </c>
      <c r="K36" s="39">
        <v>7</v>
      </c>
      <c r="L36" s="50">
        <v>37712</v>
      </c>
      <c r="M36" s="50">
        <v>38461</v>
      </c>
      <c r="N36" s="50">
        <v>38831</v>
      </c>
      <c r="O36" s="50"/>
      <c r="P36" s="50"/>
      <c r="Q36" s="50"/>
      <c r="R36" s="50"/>
      <c r="S36" s="47" t="s">
        <v>1768</v>
      </c>
      <c r="T36" s="39"/>
      <c r="U36" s="39"/>
      <c r="V36" s="70"/>
      <c r="W36" s="70"/>
      <c r="X36" s="70"/>
      <c r="Y36" s="70"/>
      <c r="Z36" s="70"/>
      <c r="AA36" s="70"/>
      <c r="AB36" s="70"/>
      <c r="AC36" s="70"/>
      <c r="AD36" s="70"/>
      <c r="AE36" s="70"/>
      <c r="AF36" s="70"/>
      <c r="AG36" s="70"/>
      <c r="AH36" s="70"/>
      <c r="AI36" s="54"/>
      <c r="AJ36" s="64">
        <f t="shared" ref="AJ36:AJ58" si="3">IF(OR(J36="",ISERROR(DATE((YEAR(J36)+(K36)),MONTH(J36), DAY(J36)))),"",DATE((YEAR(J36)+(K36)),MONTH(J36), DAY(J36)))</f>
        <v>40160</v>
      </c>
      <c r="AK36" s="62" t="str">
        <f t="shared" ref="AK36:AK58" ca="1" si="4">IF(OR(J36="Assumed Expired",J36="Voided",J36="Non Performed"),"Expired",IF(J36="Status?","TBD",IF(AJ36="","",IF(NOW()&gt;AJ36,"Expired","Under Warranty"))))</f>
        <v>Expired</v>
      </c>
    </row>
    <row r="37" spans="1:37" x14ac:dyDescent="0.2">
      <c r="A37" s="39" t="s">
        <v>1261</v>
      </c>
      <c r="B37" s="39">
        <v>880</v>
      </c>
      <c r="C37" s="39">
        <v>16281</v>
      </c>
      <c r="D37" s="39">
        <v>141</v>
      </c>
      <c r="E37" s="39">
        <v>2001</v>
      </c>
      <c r="F37" s="39" t="str">
        <f t="shared" si="0"/>
        <v>2001-0141</v>
      </c>
      <c r="G37" s="39">
        <v>3</v>
      </c>
      <c r="H37" s="39" t="s">
        <v>1781</v>
      </c>
      <c r="I37" s="47" t="s">
        <v>1355</v>
      </c>
      <c r="J37" s="50">
        <v>37560</v>
      </c>
      <c r="K37" s="39">
        <v>7</v>
      </c>
      <c r="L37" s="50">
        <v>37712</v>
      </c>
      <c r="M37" s="50">
        <v>38460</v>
      </c>
      <c r="N37" s="50">
        <v>38826</v>
      </c>
      <c r="O37" s="50"/>
      <c r="P37" s="50"/>
      <c r="Q37" s="50"/>
      <c r="R37" s="50"/>
      <c r="S37" s="47" t="s">
        <v>1782</v>
      </c>
      <c r="T37" s="39"/>
      <c r="U37" s="39"/>
      <c r="V37" s="70"/>
      <c r="W37" s="70"/>
      <c r="X37" s="70"/>
      <c r="Y37" s="70"/>
      <c r="Z37" s="70"/>
      <c r="AA37" s="70"/>
      <c r="AB37" s="70"/>
      <c r="AC37" s="70"/>
      <c r="AD37" s="70"/>
      <c r="AE37" s="70"/>
      <c r="AF37" s="70"/>
      <c r="AG37" s="70"/>
      <c r="AH37" s="70"/>
      <c r="AI37" s="54"/>
      <c r="AJ37" s="64">
        <f t="shared" si="3"/>
        <v>40117</v>
      </c>
      <c r="AK37" s="62" t="str">
        <f t="shared" ca="1" si="4"/>
        <v>Expired</v>
      </c>
    </row>
    <row r="38" spans="1:37" ht="25.5" customHeight="1" x14ac:dyDescent="0.2">
      <c r="A38" s="39" t="s">
        <v>1261</v>
      </c>
      <c r="B38" s="39">
        <v>880</v>
      </c>
      <c r="C38" s="39">
        <v>20229</v>
      </c>
      <c r="D38" s="39">
        <v>282</v>
      </c>
      <c r="E38" s="39">
        <v>2001</v>
      </c>
      <c r="F38" s="39" t="str">
        <f t="shared" si="0"/>
        <v>2001-0282</v>
      </c>
      <c r="G38" s="39">
        <v>3</v>
      </c>
      <c r="H38" s="39" t="s">
        <v>254</v>
      </c>
      <c r="I38" s="47" t="s">
        <v>255</v>
      </c>
      <c r="J38" s="50">
        <v>37579</v>
      </c>
      <c r="K38" s="39">
        <v>5</v>
      </c>
      <c r="L38" s="50">
        <v>38462</v>
      </c>
      <c r="M38" s="50">
        <v>38827</v>
      </c>
      <c r="N38" s="50"/>
      <c r="O38" s="50"/>
      <c r="P38" s="50"/>
      <c r="Q38" s="50"/>
      <c r="R38" s="50"/>
      <c r="S38" s="47" t="s">
        <v>256</v>
      </c>
      <c r="T38" s="39"/>
      <c r="U38" s="39"/>
      <c r="V38" s="70"/>
      <c r="W38" s="70"/>
      <c r="X38" s="70"/>
      <c r="Y38" s="70"/>
      <c r="Z38" s="70"/>
      <c r="AA38" s="70"/>
      <c r="AB38" s="70"/>
      <c r="AC38" s="70"/>
      <c r="AD38" s="70"/>
      <c r="AE38" s="70"/>
      <c r="AF38" s="70"/>
      <c r="AG38" s="70"/>
      <c r="AH38" s="70"/>
      <c r="AI38" s="54"/>
      <c r="AJ38" s="64">
        <f t="shared" si="3"/>
        <v>39405</v>
      </c>
      <c r="AK38" s="62" t="str">
        <f t="shared" ca="1" si="4"/>
        <v>Expired</v>
      </c>
    </row>
    <row r="39" spans="1:37" x14ac:dyDescent="0.2">
      <c r="A39" s="39" t="s">
        <v>1261</v>
      </c>
      <c r="B39" s="39">
        <v>880</v>
      </c>
      <c r="C39" s="39">
        <v>14016</v>
      </c>
      <c r="D39" s="39">
        <v>517</v>
      </c>
      <c r="E39" s="39">
        <v>2001</v>
      </c>
      <c r="F39" s="39" t="str">
        <f t="shared" si="0"/>
        <v>2001-0517</v>
      </c>
      <c r="G39" s="39">
        <v>3</v>
      </c>
      <c r="H39" s="39" t="s">
        <v>1780</v>
      </c>
      <c r="I39" s="47" t="s">
        <v>1355</v>
      </c>
      <c r="J39" s="50">
        <v>37582</v>
      </c>
      <c r="K39" s="39">
        <v>7</v>
      </c>
      <c r="L39" s="50">
        <v>37712</v>
      </c>
      <c r="M39" s="50">
        <v>38463</v>
      </c>
      <c r="N39" s="50">
        <v>38828</v>
      </c>
      <c r="O39" s="50"/>
      <c r="P39" s="50"/>
      <c r="Q39" s="50"/>
      <c r="R39" s="50"/>
      <c r="S39" s="47"/>
      <c r="T39" s="39"/>
      <c r="U39" s="39"/>
      <c r="V39" s="70"/>
      <c r="W39" s="70"/>
      <c r="X39" s="70"/>
      <c r="Y39" s="70"/>
      <c r="Z39" s="70"/>
      <c r="AA39" s="70"/>
      <c r="AB39" s="70"/>
      <c r="AC39" s="70"/>
      <c r="AD39" s="70"/>
      <c r="AE39" s="70"/>
      <c r="AF39" s="70"/>
      <c r="AG39" s="70"/>
      <c r="AH39" s="70"/>
      <c r="AI39" s="54"/>
      <c r="AJ39" s="64">
        <f t="shared" si="3"/>
        <v>40139</v>
      </c>
      <c r="AK39" s="62" t="str">
        <f t="shared" ca="1" si="4"/>
        <v>Expired</v>
      </c>
    </row>
    <row r="40" spans="1:37" x14ac:dyDescent="0.2">
      <c r="A40" s="39" t="s">
        <v>1261</v>
      </c>
      <c r="B40" s="39">
        <v>880</v>
      </c>
      <c r="C40" s="39">
        <v>16284</v>
      </c>
      <c r="D40" s="39">
        <v>33</v>
      </c>
      <c r="E40" s="39">
        <v>2002</v>
      </c>
      <c r="F40" s="123" t="str">
        <f t="shared" si="0"/>
        <v>2002-0033</v>
      </c>
      <c r="G40" s="39">
        <v>3</v>
      </c>
      <c r="H40" s="39" t="s">
        <v>1785</v>
      </c>
      <c r="I40" s="47" t="s">
        <v>1355</v>
      </c>
      <c r="J40" s="50">
        <v>38568</v>
      </c>
      <c r="K40" s="39">
        <v>7</v>
      </c>
      <c r="L40" s="50">
        <v>38824</v>
      </c>
      <c r="M40" s="50"/>
      <c r="N40" s="50"/>
      <c r="O40" s="50"/>
      <c r="P40" s="50"/>
      <c r="Q40" s="50"/>
      <c r="R40" s="50"/>
      <c r="S40" s="39"/>
      <c r="T40" s="39"/>
      <c r="U40" s="39"/>
      <c r="V40" s="62"/>
      <c r="W40" s="62"/>
      <c r="X40" s="62"/>
      <c r="Y40" s="62"/>
      <c r="Z40" s="62"/>
      <c r="AA40" s="62"/>
      <c r="AB40" s="62"/>
      <c r="AC40" s="62"/>
      <c r="AD40" s="62"/>
      <c r="AE40" s="62"/>
      <c r="AF40" s="62"/>
      <c r="AG40" s="62"/>
      <c r="AH40" s="62"/>
      <c r="AI40" s="54"/>
      <c r="AJ40" s="64">
        <f t="shared" si="3"/>
        <v>41125</v>
      </c>
      <c r="AK40" s="62" t="str">
        <f t="shared" ca="1" si="4"/>
        <v>Expired</v>
      </c>
    </row>
    <row r="41" spans="1:37" x14ac:dyDescent="0.2">
      <c r="A41" s="39" t="s">
        <v>1261</v>
      </c>
      <c r="B41" s="39">
        <v>880</v>
      </c>
      <c r="C41" s="39">
        <v>16283</v>
      </c>
      <c r="D41" s="39">
        <v>36</v>
      </c>
      <c r="E41" s="39">
        <v>2002</v>
      </c>
      <c r="F41" s="123" t="str">
        <f t="shared" si="0"/>
        <v>2002-0036</v>
      </c>
      <c r="G41" s="39">
        <v>3</v>
      </c>
      <c r="H41" s="39" t="s">
        <v>1784</v>
      </c>
      <c r="I41" s="47" t="s">
        <v>1355</v>
      </c>
      <c r="J41" s="50">
        <v>38568</v>
      </c>
      <c r="K41" s="39">
        <v>7</v>
      </c>
      <c r="L41" s="50"/>
      <c r="M41" s="50"/>
      <c r="N41" s="50"/>
      <c r="O41" s="50"/>
      <c r="P41" s="50"/>
      <c r="Q41" s="50"/>
      <c r="R41" s="50"/>
      <c r="S41" s="39"/>
      <c r="T41" s="39"/>
      <c r="U41" s="39"/>
      <c r="V41" s="62"/>
      <c r="W41" s="62"/>
      <c r="X41" s="62"/>
      <c r="Y41" s="62"/>
      <c r="Z41" s="62"/>
      <c r="AA41" s="62"/>
      <c r="AB41" s="62"/>
      <c r="AC41" s="62"/>
      <c r="AD41" s="62"/>
      <c r="AE41" s="62"/>
      <c r="AF41" s="62"/>
      <c r="AG41" s="62"/>
      <c r="AH41" s="62"/>
      <c r="AI41" s="54"/>
      <c r="AJ41" s="64">
        <f t="shared" si="3"/>
        <v>41125</v>
      </c>
      <c r="AK41" s="62" t="str">
        <f t="shared" ca="1" si="4"/>
        <v>Expired</v>
      </c>
    </row>
    <row r="42" spans="1:37" x14ac:dyDescent="0.2">
      <c r="A42" s="39" t="s">
        <v>1261</v>
      </c>
      <c r="B42" s="39">
        <v>880</v>
      </c>
      <c r="C42" s="39">
        <v>16282</v>
      </c>
      <c r="D42" s="39">
        <v>509</v>
      </c>
      <c r="E42" s="39">
        <v>2002</v>
      </c>
      <c r="F42" s="123" t="str">
        <f t="shared" si="0"/>
        <v>2002-0509</v>
      </c>
      <c r="G42" s="39">
        <v>3</v>
      </c>
      <c r="H42" s="39" t="s">
        <v>1783</v>
      </c>
      <c r="I42" s="47" t="s">
        <v>1355</v>
      </c>
      <c r="J42" s="50">
        <v>38568</v>
      </c>
      <c r="K42" s="39">
        <v>7</v>
      </c>
      <c r="L42" s="50">
        <v>38824</v>
      </c>
      <c r="M42" s="50"/>
      <c r="N42" s="50"/>
      <c r="O42" s="50"/>
      <c r="P42" s="50"/>
      <c r="Q42" s="50"/>
      <c r="R42" s="50"/>
      <c r="S42" s="39"/>
      <c r="T42" s="39"/>
      <c r="U42" s="39"/>
      <c r="V42" s="62"/>
      <c r="W42" s="62"/>
      <c r="X42" s="62"/>
      <c r="Y42" s="62"/>
      <c r="Z42" s="62"/>
      <c r="AA42" s="62"/>
      <c r="AB42" s="62"/>
      <c r="AC42" s="62"/>
      <c r="AD42" s="62"/>
      <c r="AE42" s="62"/>
      <c r="AF42" s="62"/>
      <c r="AG42" s="62"/>
      <c r="AH42" s="62"/>
      <c r="AI42" s="54"/>
      <c r="AJ42" s="64">
        <f t="shared" si="3"/>
        <v>41125</v>
      </c>
      <c r="AK42" s="62" t="str">
        <f t="shared" ca="1" si="4"/>
        <v>Expired</v>
      </c>
    </row>
    <row r="43" spans="1:37" ht="25.5" x14ac:dyDescent="0.2">
      <c r="A43" s="39" t="s">
        <v>1261</v>
      </c>
      <c r="B43" s="39">
        <v>880</v>
      </c>
      <c r="C43" s="39">
        <v>18632</v>
      </c>
      <c r="D43" s="39">
        <v>465</v>
      </c>
      <c r="E43" s="39">
        <v>2003</v>
      </c>
      <c r="F43" s="39" t="str">
        <f t="shared" si="0"/>
        <v>2003-0465</v>
      </c>
      <c r="G43" s="39">
        <v>3</v>
      </c>
      <c r="H43" s="39" t="s">
        <v>2304</v>
      </c>
      <c r="I43" s="47" t="s">
        <v>1355</v>
      </c>
      <c r="J43" s="50">
        <v>38306</v>
      </c>
      <c r="K43" s="39">
        <v>7</v>
      </c>
      <c r="L43" s="50"/>
      <c r="M43" s="50"/>
      <c r="N43" s="50"/>
      <c r="O43" s="50"/>
      <c r="P43" s="50"/>
      <c r="Q43" s="50"/>
      <c r="R43" s="50"/>
      <c r="S43" s="39"/>
      <c r="T43" s="39"/>
      <c r="U43" s="39"/>
      <c r="V43" s="62"/>
      <c r="W43" s="62"/>
      <c r="X43" s="62"/>
      <c r="Y43" s="62"/>
      <c r="Z43" s="62"/>
      <c r="AA43" s="62"/>
      <c r="AB43" s="62"/>
      <c r="AC43" s="62"/>
      <c r="AD43" s="62"/>
      <c r="AE43" s="62"/>
      <c r="AF43" s="62"/>
      <c r="AG43" s="62"/>
      <c r="AH43" s="62"/>
      <c r="AI43" s="54"/>
      <c r="AJ43" s="64">
        <f t="shared" si="3"/>
        <v>40862</v>
      </c>
      <c r="AK43" s="62" t="str">
        <f t="shared" ca="1" si="4"/>
        <v>Expired</v>
      </c>
    </row>
    <row r="44" spans="1:37" ht="25.5" x14ac:dyDescent="0.2">
      <c r="A44" s="39" t="s">
        <v>1261</v>
      </c>
      <c r="B44" s="39">
        <v>880</v>
      </c>
      <c r="C44" s="39">
        <v>18632</v>
      </c>
      <c r="D44" s="39">
        <v>465</v>
      </c>
      <c r="E44" s="39">
        <v>2003</v>
      </c>
      <c r="F44" s="39" t="str">
        <f t="shared" si="0"/>
        <v>2003-0465</v>
      </c>
      <c r="G44" s="39">
        <v>3</v>
      </c>
      <c r="H44" s="39" t="s">
        <v>2305</v>
      </c>
      <c r="I44" s="47" t="s">
        <v>1355</v>
      </c>
      <c r="J44" s="50">
        <v>38498</v>
      </c>
      <c r="K44" s="39">
        <v>7</v>
      </c>
      <c r="L44" s="50"/>
      <c r="M44" s="50"/>
      <c r="N44" s="50"/>
      <c r="O44" s="50"/>
      <c r="P44" s="50"/>
      <c r="Q44" s="50"/>
      <c r="R44" s="50"/>
      <c r="S44" s="39"/>
      <c r="T44" s="39"/>
      <c r="U44" s="39"/>
      <c r="V44" s="62"/>
      <c r="W44" s="62"/>
      <c r="X44" s="62"/>
      <c r="Y44" s="62"/>
      <c r="Z44" s="62"/>
      <c r="AA44" s="62"/>
      <c r="AB44" s="62"/>
      <c r="AC44" s="62"/>
      <c r="AD44" s="62"/>
      <c r="AE44" s="62"/>
      <c r="AF44" s="62"/>
      <c r="AG44" s="62"/>
      <c r="AH44" s="62"/>
      <c r="AI44" s="54"/>
      <c r="AJ44" s="64">
        <f t="shared" si="3"/>
        <v>41055</v>
      </c>
      <c r="AK44" s="62" t="str">
        <f t="shared" ca="1" si="4"/>
        <v>Expired</v>
      </c>
    </row>
    <row r="45" spans="1:37" ht="48.75" customHeight="1" x14ac:dyDescent="0.2">
      <c r="A45" s="39" t="s">
        <v>1261</v>
      </c>
      <c r="B45" s="39">
        <v>880</v>
      </c>
      <c r="C45" s="39">
        <v>18632</v>
      </c>
      <c r="D45" s="39">
        <v>465</v>
      </c>
      <c r="E45" s="39">
        <v>2003</v>
      </c>
      <c r="F45" s="123" t="str">
        <f t="shared" si="0"/>
        <v>2003-0465</v>
      </c>
      <c r="G45" s="39">
        <v>3</v>
      </c>
      <c r="H45" s="39" t="s">
        <v>2306</v>
      </c>
      <c r="I45" s="47" t="s">
        <v>1355</v>
      </c>
      <c r="J45" s="50">
        <v>38700</v>
      </c>
      <c r="K45" s="39">
        <v>7</v>
      </c>
      <c r="L45" s="50"/>
      <c r="M45" s="50"/>
      <c r="N45" s="50"/>
      <c r="O45" s="50"/>
      <c r="P45" s="50"/>
      <c r="Q45" s="50"/>
      <c r="R45" s="50"/>
      <c r="S45" s="39"/>
      <c r="T45" s="39"/>
      <c r="U45" s="39"/>
      <c r="V45" s="62"/>
      <c r="W45" s="62"/>
      <c r="X45" s="62"/>
      <c r="Y45" s="62"/>
      <c r="Z45" s="62"/>
      <c r="AA45" s="62"/>
      <c r="AB45" s="62"/>
      <c r="AC45" s="62"/>
      <c r="AD45" s="62"/>
      <c r="AE45" s="62"/>
      <c r="AF45" s="62"/>
      <c r="AG45" s="62"/>
      <c r="AH45" s="62"/>
      <c r="AI45" s="54"/>
      <c r="AJ45" s="64">
        <f t="shared" si="3"/>
        <v>41257</v>
      </c>
      <c r="AK45" s="62" t="str">
        <f t="shared" ca="1" si="4"/>
        <v>Expired</v>
      </c>
    </row>
    <row r="46" spans="1:37" ht="48.75" customHeight="1" x14ac:dyDescent="0.2">
      <c r="A46" s="39" t="s">
        <v>1261</v>
      </c>
      <c r="B46" s="39">
        <v>880</v>
      </c>
      <c r="C46" s="39">
        <v>18631</v>
      </c>
      <c r="D46" s="39">
        <v>82</v>
      </c>
      <c r="E46" s="39">
        <v>2004</v>
      </c>
      <c r="F46" s="39" t="str">
        <f t="shared" si="0"/>
        <v>2004-0082</v>
      </c>
      <c r="G46" s="39">
        <v>3</v>
      </c>
      <c r="H46" s="39" t="s">
        <v>2316</v>
      </c>
      <c r="I46" s="47" t="s">
        <v>1355</v>
      </c>
      <c r="J46" s="50">
        <v>38315</v>
      </c>
      <c r="K46" s="39">
        <v>7</v>
      </c>
      <c r="L46" s="50"/>
      <c r="M46" s="50"/>
      <c r="N46" s="50"/>
      <c r="O46" s="50"/>
      <c r="P46" s="50"/>
      <c r="Q46" s="50"/>
      <c r="R46" s="50"/>
      <c r="S46" s="47"/>
      <c r="T46" s="39"/>
      <c r="U46" s="39"/>
      <c r="V46" s="70"/>
      <c r="W46" s="70"/>
      <c r="X46" s="70"/>
      <c r="Y46" s="70"/>
      <c r="Z46" s="70"/>
      <c r="AA46" s="70"/>
      <c r="AB46" s="70"/>
      <c r="AC46" s="70"/>
      <c r="AD46" s="70"/>
      <c r="AE46" s="70"/>
      <c r="AF46" s="70"/>
      <c r="AG46" s="70"/>
      <c r="AH46" s="70"/>
      <c r="AI46" s="54"/>
      <c r="AJ46" s="64">
        <f t="shared" si="3"/>
        <v>40871</v>
      </c>
      <c r="AK46" s="62" t="str">
        <f t="shared" ca="1" si="4"/>
        <v>Expired</v>
      </c>
    </row>
    <row r="47" spans="1:37" ht="25.5" x14ac:dyDescent="0.2">
      <c r="A47" s="39" t="s">
        <v>1261</v>
      </c>
      <c r="B47" s="39">
        <v>880</v>
      </c>
      <c r="C47" s="39">
        <v>18631</v>
      </c>
      <c r="D47" s="39">
        <v>82</v>
      </c>
      <c r="E47" s="39">
        <v>2004</v>
      </c>
      <c r="F47" s="39" t="str">
        <f t="shared" si="0"/>
        <v>2004-0082</v>
      </c>
      <c r="G47" s="39">
        <v>3</v>
      </c>
      <c r="H47" s="39" t="s">
        <v>2317</v>
      </c>
      <c r="I47" s="47" t="s">
        <v>1355</v>
      </c>
      <c r="J47" s="50">
        <v>38338</v>
      </c>
      <c r="K47" s="39">
        <v>7</v>
      </c>
      <c r="L47" s="50"/>
      <c r="M47" s="50"/>
      <c r="N47" s="50"/>
      <c r="O47" s="50"/>
      <c r="P47" s="50"/>
      <c r="Q47" s="50"/>
      <c r="R47" s="50"/>
      <c r="S47" s="47"/>
      <c r="T47" s="39"/>
      <c r="U47" s="39"/>
      <c r="V47" s="70"/>
      <c r="W47" s="70"/>
      <c r="X47" s="70"/>
      <c r="Y47" s="70"/>
      <c r="Z47" s="70"/>
      <c r="AA47" s="70"/>
      <c r="AB47" s="70"/>
      <c r="AC47" s="70"/>
      <c r="AD47" s="70"/>
      <c r="AE47" s="70"/>
      <c r="AF47" s="70"/>
      <c r="AG47" s="70"/>
      <c r="AH47" s="70"/>
      <c r="AI47" s="54"/>
      <c r="AJ47" s="64">
        <f t="shared" si="3"/>
        <v>40894</v>
      </c>
      <c r="AK47" s="62" t="str">
        <f t="shared" ca="1" si="4"/>
        <v>Expired</v>
      </c>
    </row>
    <row r="48" spans="1:37" ht="25.5" x14ac:dyDescent="0.2">
      <c r="A48" s="39" t="s">
        <v>1261</v>
      </c>
      <c r="B48" s="39">
        <v>880</v>
      </c>
      <c r="C48" s="39">
        <v>18631</v>
      </c>
      <c r="D48" s="39">
        <v>82</v>
      </c>
      <c r="E48" s="39">
        <v>2004</v>
      </c>
      <c r="F48" s="123" t="str">
        <f t="shared" si="0"/>
        <v>2004-0082</v>
      </c>
      <c r="G48" s="39">
        <v>3</v>
      </c>
      <c r="H48" s="39" t="s">
        <v>2318</v>
      </c>
      <c r="I48" s="47" t="s">
        <v>1355</v>
      </c>
      <c r="J48" s="50">
        <v>38862</v>
      </c>
      <c r="K48" s="39">
        <v>7</v>
      </c>
      <c r="L48" s="50"/>
      <c r="M48" s="50"/>
      <c r="N48" s="50"/>
      <c r="O48" s="50"/>
      <c r="P48" s="50"/>
      <c r="Q48" s="50"/>
      <c r="R48" s="50"/>
      <c r="S48" s="47"/>
      <c r="T48" s="39"/>
      <c r="U48" s="39"/>
      <c r="V48" s="70"/>
      <c r="W48" s="70"/>
      <c r="X48" s="70"/>
      <c r="Y48" s="70"/>
      <c r="Z48" s="70"/>
      <c r="AA48" s="70"/>
      <c r="AB48" s="70"/>
      <c r="AC48" s="70"/>
      <c r="AD48" s="70"/>
      <c r="AE48" s="70"/>
      <c r="AF48" s="70"/>
      <c r="AG48" s="70"/>
      <c r="AH48" s="70"/>
      <c r="AI48" s="54"/>
      <c r="AJ48" s="64">
        <f t="shared" si="3"/>
        <v>41419</v>
      </c>
      <c r="AK48" s="62" t="str">
        <f t="shared" ca="1" si="4"/>
        <v>Expired</v>
      </c>
    </row>
    <row r="49" spans="1:37" ht="25.5" x14ac:dyDescent="0.2">
      <c r="A49" s="39" t="s">
        <v>1261</v>
      </c>
      <c r="B49" s="39">
        <v>880</v>
      </c>
      <c r="C49" s="39">
        <v>18631</v>
      </c>
      <c r="D49" s="39">
        <v>82</v>
      </c>
      <c r="E49" s="39">
        <v>2004</v>
      </c>
      <c r="F49" s="123" t="str">
        <f t="shared" si="0"/>
        <v>2004-0082</v>
      </c>
      <c r="G49" s="39">
        <v>3</v>
      </c>
      <c r="H49" s="39" t="s">
        <v>2319</v>
      </c>
      <c r="I49" s="47" t="s">
        <v>1355</v>
      </c>
      <c r="J49" s="50">
        <v>38862</v>
      </c>
      <c r="K49" s="39">
        <v>7</v>
      </c>
      <c r="L49" s="50"/>
      <c r="M49" s="50"/>
      <c r="N49" s="50"/>
      <c r="O49" s="50"/>
      <c r="P49" s="50"/>
      <c r="Q49" s="50"/>
      <c r="R49" s="50"/>
      <c r="S49" s="47"/>
      <c r="T49" s="39"/>
      <c r="U49" s="39"/>
      <c r="V49" s="70"/>
      <c r="W49" s="70"/>
      <c r="X49" s="70"/>
      <c r="Y49" s="70"/>
      <c r="Z49" s="70"/>
      <c r="AA49" s="70"/>
      <c r="AB49" s="70"/>
      <c r="AC49" s="70"/>
      <c r="AD49" s="70"/>
      <c r="AE49" s="70"/>
      <c r="AF49" s="70"/>
      <c r="AG49" s="70"/>
      <c r="AH49" s="70"/>
      <c r="AI49" s="54"/>
      <c r="AJ49" s="64">
        <f t="shared" si="3"/>
        <v>41419</v>
      </c>
      <c r="AK49" s="62" t="str">
        <f t="shared" ca="1" si="4"/>
        <v>Expired</v>
      </c>
    </row>
    <row r="50" spans="1:37" ht="25.5" x14ac:dyDescent="0.2">
      <c r="A50" s="39" t="s">
        <v>1261</v>
      </c>
      <c r="B50" s="39">
        <v>880</v>
      </c>
      <c r="C50" s="39">
        <v>19956</v>
      </c>
      <c r="D50" s="39">
        <v>583</v>
      </c>
      <c r="E50" s="39">
        <v>2004</v>
      </c>
      <c r="F50" s="123" t="str">
        <f t="shared" si="0"/>
        <v>2004-0583</v>
      </c>
      <c r="G50" s="39">
        <v>3</v>
      </c>
      <c r="H50" s="39" t="s">
        <v>2302</v>
      </c>
      <c r="I50" s="47" t="s">
        <v>1722</v>
      </c>
      <c r="J50" s="50">
        <v>39033</v>
      </c>
      <c r="K50" s="39">
        <v>7</v>
      </c>
      <c r="L50" s="50">
        <v>39192</v>
      </c>
      <c r="M50" s="50"/>
      <c r="N50" s="50"/>
      <c r="O50" s="50"/>
      <c r="P50" s="50"/>
      <c r="Q50" s="50"/>
      <c r="R50" s="50"/>
      <c r="S50" s="39" t="s">
        <v>1723</v>
      </c>
      <c r="T50" s="39"/>
      <c r="U50" s="39"/>
      <c r="V50" s="62"/>
      <c r="W50" s="62"/>
      <c r="X50" s="62"/>
      <c r="Y50" s="62"/>
      <c r="Z50" s="62"/>
      <c r="AA50" s="62"/>
      <c r="AB50" s="62"/>
      <c r="AC50" s="62"/>
      <c r="AD50" s="62"/>
      <c r="AE50" s="62"/>
      <c r="AF50" s="62"/>
      <c r="AG50" s="62"/>
      <c r="AH50" s="62"/>
      <c r="AI50" s="54"/>
      <c r="AJ50" s="64">
        <f t="shared" si="3"/>
        <v>41590</v>
      </c>
      <c r="AK50" s="62" t="str">
        <f t="shared" ca="1" si="4"/>
        <v>Expired</v>
      </c>
    </row>
    <row r="51" spans="1:37" ht="25.5" x14ac:dyDescent="0.2">
      <c r="A51" s="39" t="s">
        <v>1261</v>
      </c>
      <c r="B51" s="39">
        <v>880</v>
      </c>
      <c r="C51" s="39">
        <v>19956</v>
      </c>
      <c r="D51" s="39">
        <v>583</v>
      </c>
      <c r="E51" s="39">
        <v>2004</v>
      </c>
      <c r="F51" s="123" t="str">
        <f t="shared" si="0"/>
        <v>2004-0583</v>
      </c>
      <c r="G51" s="39">
        <v>3</v>
      </c>
      <c r="H51" s="39" t="s">
        <v>2303</v>
      </c>
      <c r="I51" s="47" t="s">
        <v>1722</v>
      </c>
      <c r="J51" s="50">
        <v>38703</v>
      </c>
      <c r="K51" s="39">
        <v>7</v>
      </c>
      <c r="L51" s="50">
        <v>39192</v>
      </c>
      <c r="M51" s="50"/>
      <c r="N51" s="50"/>
      <c r="O51" s="50"/>
      <c r="P51" s="50"/>
      <c r="Q51" s="50"/>
      <c r="R51" s="50"/>
      <c r="S51" s="39" t="s">
        <v>1723</v>
      </c>
      <c r="T51" s="39"/>
      <c r="U51" s="39"/>
      <c r="V51" s="62"/>
      <c r="W51" s="62"/>
      <c r="X51" s="62"/>
      <c r="Y51" s="62"/>
      <c r="Z51" s="62"/>
      <c r="AA51" s="62"/>
      <c r="AB51" s="62"/>
      <c r="AC51" s="62"/>
      <c r="AD51" s="62"/>
      <c r="AE51" s="62"/>
      <c r="AF51" s="62"/>
      <c r="AG51" s="62"/>
      <c r="AH51" s="62"/>
      <c r="AI51" s="54"/>
      <c r="AJ51" s="64">
        <f t="shared" si="3"/>
        <v>41260</v>
      </c>
      <c r="AK51" s="62" t="str">
        <f t="shared" ca="1" si="4"/>
        <v>Expired</v>
      </c>
    </row>
    <row r="52" spans="1:37" ht="25.5" x14ac:dyDescent="0.2">
      <c r="A52" s="39" t="s">
        <v>1261</v>
      </c>
      <c r="B52" s="39">
        <v>880</v>
      </c>
      <c r="C52" s="39">
        <v>14017</v>
      </c>
      <c r="D52" s="39">
        <v>48</v>
      </c>
      <c r="E52" s="39">
        <v>2005</v>
      </c>
      <c r="F52" s="123" t="str">
        <f t="shared" si="0"/>
        <v>2005-0048</v>
      </c>
      <c r="G52" s="39">
        <v>3</v>
      </c>
      <c r="H52" s="39" t="s">
        <v>2307</v>
      </c>
      <c r="I52" s="31" t="s">
        <v>1858</v>
      </c>
      <c r="J52" s="50">
        <v>39067</v>
      </c>
      <c r="K52" s="39">
        <v>7</v>
      </c>
      <c r="L52" s="50"/>
      <c r="M52" s="50"/>
      <c r="N52" s="50"/>
      <c r="O52" s="50"/>
      <c r="P52" s="50"/>
      <c r="Q52" s="50"/>
      <c r="R52" s="50"/>
      <c r="S52" s="39"/>
      <c r="T52" s="39"/>
      <c r="U52" s="39"/>
      <c r="V52" s="39"/>
      <c r="W52" s="39"/>
      <c r="X52" s="62"/>
      <c r="Y52" s="62"/>
      <c r="Z52" s="62"/>
      <c r="AA52" s="62"/>
      <c r="AB52" s="62"/>
      <c r="AC52" s="62"/>
      <c r="AD52" s="62"/>
      <c r="AE52" s="62"/>
      <c r="AF52" s="62"/>
      <c r="AG52" s="62"/>
      <c r="AH52" s="62"/>
      <c r="AI52" s="54" t="s">
        <v>1874</v>
      </c>
      <c r="AJ52" s="64">
        <f t="shared" si="3"/>
        <v>41624</v>
      </c>
      <c r="AK52" s="62" t="str">
        <f t="shared" ca="1" si="4"/>
        <v>Expired</v>
      </c>
    </row>
    <row r="53" spans="1:37" ht="25.5" x14ac:dyDescent="0.2">
      <c r="A53" s="39" t="s">
        <v>1261</v>
      </c>
      <c r="B53" s="39">
        <v>880</v>
      </c>
      <c r="C53" s="39">
        <v>14017</v>
      </c>
      <c r="D53" s="39">
        <v>48</v>
      </c>
      <c r="E53" s="39">
        <v>2005</v>
      </c>
      <c r="F53" s="123" t="str">
        <f t="shared" si="0"/>
        <v>2005-0048</v>
      </c>
      <c r="G53" s="39">
        <v>3</v>
      </c>
      <c r="H53" s="39" t="s">
        <v>2308</v>
      </c>
      <c r="I53" s="31" t="s">
        <v>1858</v>
      </c>
      <c r="J53" s="50">
        <v>38703</v>
      </c>
      <c r="K53" s="39">
        <v>7</v>
      </c>
      <c r="L53" s="50"/>
      <c r="M53" s="50"/>
      <c r="N53" s="50"/>
      <c r="O53" s="50"/>
      <c r="P53" s="50"/>
      <c r="Q53" s="50"/>
      <c r="R53" s="50"/>
      <c r="S53" s="39"/>
      <c r="T53" s="39"/>
      <c r="U53" s="39"/>
      <c r="V53" s="39"/>
      <c r="W53" s="39"/>
      <c r="X53" s="62"/>
      <c r="Y53" s="62"/>
      <c r="Z53" s="62"/>
      <c r="AA53" s="62"/>
      <c r="AB53" s="62"/>
      <c r="AC53" s="62"/>
      <c r="AD53" s="62"/>
      <c r="AE53" s="62"/>
      <c r="AF53" s="62"/>
      <c r="AG53" s="62"/>
      <c r="AH53" s="62"/>
      <c r="AI53" s="54" t="s">
        <v>1874</v>
      </c>
      <c r="AJ53" s="64">
        <f t="shared" si="3"/>
        <v>41260</v>
      </c>
      <c r="AK53" s="62" t="str">
        <f t="shared" ca="1" si="4"/>
        <v>Expired</v>
      </c>
    </row>
    <row r="54" spans="1:37" x14ac:dyDescent="0.2">
      <c r="A54" s="60" t="s">
        <v>1261</v>
      </c>
      <c r="B54" s="62">
        <v>880</v>
      </c>
      <c r="C54" s="62">
        <v>24355</v>
      </c>
      <c r="D54" s="111">
        <v>77</v>
      </c>
      <c r="E54" s="111">
        <v>2005</v>
      </c>
      <c r="F54" s="123" t="str">
        <f t="shared" si="0"/>
        <v>2005-0077</v>
      </c>
      <c r="G54" s="62">
        <v>3</v>
      </c>
      <c r="H54" s="39" t="s">
        <v>1182</v>
      </c>
      <c r="I54" s="112" t="s">
        <v>1858</v>
      </c>
      <c r="J54" s="55">
        <v>38687</v>
      </c>
      <c r="K54" s="60">
        <v>7</v>
      </c>
      <c r="L54" s="68"/>
      <c r="M54" s="113"/>
      <c r="N54" s="113"/>
      <c r="O54" s="113"/>
      <c r="P54" s="113"/>
      <c r="Q54" s="113"/>
      <c r="R54" s="113"/>
      <c r="S54" s="72"/>
      <c r="T54" s="114"/>
      <c r="U54" s="115"/>
      <c r="V54" s="115"/>
      <c r="W54" s="115"/>
      <c r="X54" s="115"/>
      <c r="Y54" s="115"/>
      <c r="Z54" s="115"/>
      <c r="AA54" s="115"/>
      <c r="AB54" s="115"/>
      <c r="AC54" s="115"/>
      <c r="AD54" s="115"/>
      <c r="AE54" s="115"/>
      <c r="AF54" s="115"/>
      <c r="AG54" s="115"/>
      <c r="AH54" s="115"/>
      <c r="AI54" s="114"/>
      <c r="AJ54" s="64">
        <f t="shared" si="3"/>
        <v>41244</v>
      </c>
      <c r="AK54" s="62" t="str">
        <f t="shared" ca="1" si="4"/>
        <v>Expired</v>
      </c>
    </row>
    <row r="55" spans="1:37" x14ac:dyDescent="0.2">
      <c r="A55" s="38" t="s">
        <v>1261</v>
      </c>
      <c r="B55" s="38">
        <v>880</v>
      </c>
      <c r="C55" s="38">
        <v>4082</v>
      </c>
      <c r="D55" s="38">
        <v>312</v>
      </c>
      <c r="E55" s="38">
        <v>2005</v>
      </c>
      <c r="F55" s="118" t="str">
        <f t="shared" si="0"/>
        <v>2005-0312</v>
      </c>
      <c r="G55" s="38">
        <v>3</v>
      </c>
      <c r="H55" s="39" t="s">
        <v>61</v>
      </c>
      <c r="I55" s="117" t="s">
        <v>1858</v>
      </c>
      <c r="J55" s="122" t="s">
        <v>905</v>
      </c>
      <c r="K55" s="38">
        <v>7</v>
      </c>
      <c r="L55" s="55"/>
      <c r="M55" s="55"/>
      <c r="N55" s="55"/>
      <c r="O55" s="55"/>
      <c r="P55" s="55"/>
      <c r="Q55" s="55"/>
      <c r="R55" s="55"/>
      <c r="S55" s="38"/>
      <c r="T55" s="38"/>
      <c r="U55" s="38"/>
      <c r="V55" s="38"/>
      <c r="W55" s="38"/>
      <c r="X55" s="38"/>
      <c r="Y55" s="38"/>
      <c r="Z55" s="38"/>
      <c r="AA55" s="38"/>
      <c r="AB55" s="38"/>
      <c r="AC55" s="38"/>
      <c r="AD55" s="38"/>
      <c r="AE55" s="38"/>
      <c r="AF55" s="38"/>
      <c r="AG55" s="38"/>
      <c r="AH55" s="38"/>
      <c r="AI55" s="78"/>
      <c r="AJ55" s="64" t="str">
        <f t="shared" si="3"/>
        <v/>
      </c>
      <c r="AK55" s="62" t="str">
        <f t="shared" ca="1" si="4"/>
        <v>Expired</v>
      </c>
    </row>
    <row r="56" spans="1:37" x14ac:dyDescent="0.2">
      <c r="A56" s="60" t="s">
        <v>1261</v>
      </c>
      <c r="B56" s="62">
        <v>880</v>
      </c>
      <c r="C56" s="62">
        <v>14018</v>
      </c>
      <c r="D56" s="111">
        <v>343</v>
      </c>
      <c r="E56" s="111">
        <v>2005</v>
      </c>
      <c r="F56" s="123" t="str">
        <f t="shared" si="0"/>
        <v>2005-0343</v>
      </c>
      <c r="G56" s="39">
        <v>3</v>
      </c>
      <c r="H56" s="39" t="s">
        <v>65</v>
      </c>
      <c r="I56" s="112" t="s">
        <v>1858</v>
      </c>
      <c r="J56" s="55">
        <v>39065</v>
      </c>
      <c r="K56" s="60">
        <v>7</v>
      </c>
      <c r="L56" s="68"/>
      <c r="M56" s="113"/>
      <c r="N56" s="113"/>
      <c r="O56" s="113"/>
      <c r="P56" s="113"/>
      <c r="Q56" s="113"/>
      <c r="R56" s="113"/>
      <c r="S56" s="72"/>
      <c r="T56" s="114"/>
      <c r="U56" s="115"/>
      <c r="V56" s="115"/>
      <c r="W56" s="115"/>
      <c r="X56" s="115"/>
      <c r="Y56" s="115"/>
      <c r="Z56" s="115"/>
      <c r="AA56" s="115"/>
      <c r="AB56" s="115"/>
      <c r="AC56" s="115"/>
      <c r="AD56" s="115"/>
      <c r="AE56" s="115"/>
      <c r="AF56" s="115"/>
      <c r="AG56" s="115"/>
      <c r="AH56" s="115"/>
      <c r="AI56" s="114"/>
      <c r="AJ56" s="64">
        <f t="shared" si="3"/>
        <v>41622</v>
      </c>
      <c r="AK56" s="62" t="str">
        <f t="shared" ca="1" si="4"/>
        <v>Expired</v>
      </c>
    </row>
    <row r="57" spans="1:37" ht="25.5" x14ac:dyDescent="0.2">
      <c r="A57" s="60" t="s">
        <v>1261</v>
      </c>
      <c r="B57" s="62">
        <v>880</v>
      </c>
      <c r="C57" s="62">
        <v>75657</v>
      </c>
      <c r="D57" s="111">
        <v>349</v>
      </c>
      <c r="E57" s="111">
        <v>2006</v>
      </c>
      <c r="F57" s="123" t="str">
        <f t="shared" si="0"/>
        <v>2006-0349</v>
      </c>
      <c r="G57" s="62">
        <v>3</v>
      </c>
      <c r="H57" s="39" t="s">
        <v>2309</v>
      </c>
      <c r="I57" s="112" t="s">
        <v>1858</v>
      </c>
      <c r="J57" s="55">
        <v>39430</v>
      </c>
      <c r="K57" s="60">
        <v>7</v>
      </c>
      <c r="L57" s="68"/>
      <c r="M57" s="113"/>
      <c r="N57" s="113"/>
      <c r="O57" s="113"/>
      <c r="P57" s="113"/>
      <c r="Q57" s="113"/>
      <c r="R57" s="113"/>
      <c r="S57" s="72"/>
      <c r="T57" s="114"/>
      <c r="U57" s="115"/>
      <c r="V57" s="115"/>
      <c r="W57" s="115"/>
      <c r="X57" s="115"/>
      <c r="Y57" s="115"/>
      <c r="Z57" s="115"/>
      <c r="AA57" s="115"/>
      <c r="AB57" s="115"/>
      <c r="AC57" s="115"/>
      <c r="AD57" s="115"/>
      <c r="AE57" s="115"/>
      <c r="AF57" s="115"/>
      <c r="AG57" s="115"/>
      <c r="AH57" s="115"/>
      <c r="AI57" s="114"/>
      <c r="AJ57" s="64">
        <f t="shared" si="3"/>
        <v>41987</v>
      </c>
      <c r="AK57" s="62" t="str">
        <f t="shared" ca="1" si="4"/>
        <v>Expired</v>
      </c>
    </row>
    <row r="58" spans="1:37" ht="25.5" x14ac:dyDescent="0.2">
      <c r="A58" s="60" t="s">
        <v>1261</v>
      </c>
      <c r="B58" s="62">
        <v>880</v>
      </c>
      <c r="C58" s="62">
        <v>75657</v>
      </c>
      <c r="D58" s="111">
        <v>349</v>
      </c>
      <c r="E58" s="111">
        <v>2006</v>
      </c>
      <c r="F58" s="123" t="str">
        <f t="shared" si="0"/>
        <v>2006-0349</v>
      </c>
      <c r="G58" s="62">
        <v>3</v>
      </c>
      <c r="H58" s="39" t="s">
        <v>2310</v>
      </c>
      <c r="I58" s="112" t="s">
        <v>1858</v>
      </c>
      <c r="J58" s="55">
        <v>39668</v>
      </c>
      <c r="K58" s="60">
        <v>7</v>
      </c>
      <c r="L58" s="68"/>
      <c r="M58" s="113"/>
      <c r="N58" s="113"/>
      <c r="O58" s="113"/>
      <c r="P58" s="113"/>
      <c r="Q58" s="113"/>
      <c r="R58" s="113"/>
      <c r="S58" s="72"/>
      <c r="T58" s="114"/>
      <c r="U58" s="115"/>
      <c r="V58" s="115"/>
      <c r="W58" s="115"/>
      <c r="X58" s="115"/>
      <c r="Y58" s="115"/>
      <c r="Z58" s="115"/>
      <c r="AA58" s="115"/>
      <c r="AB58" s="115"/>
      <c r="AC58" s="115"/>
      <c r="AD58" s="115"/>
      <c r="AE58" s="115"/>
      <c r="AF58" s="115"/>
      <c r="AG58" s="115"/>
      <c r="AH58" s="115"/>
      <c r="AI58" s="114"/>
      <c r="AJ58" s="64">
        <f t="shared" si="3"/>
        <v>42224</v>
      </c>
      <c r="AK58" s="62" t="str">
        <f t="shared" ca="1" si="4"/>
        <v>Expired</v>
      </c>
    </row>
    <row r="59" spans="1:37" ht="25.5" x14ac:dyDescent="0.2">
      <c r="A59" s="39" t="s">
        <v>1253</v>
      </c>
      <c r="B59" s="62">
        <v>884</v>
      </c>
      <c r="C59" s="62">
        <v>24336</v>
      </c>
      <c r="D59" s="111">
        <v>78</v>
      </c>
      <c r="E59" s="111">
        <v>2007</v>
      </c>
      <c r="F59" s="39" t="str">
        <f t="shared" ref="F59:F122" si="5">IF(CONCATENATE(TEXT(E59,"0000"),"-",TEXT(D59,"0000"))="0000-0000"," ",CONCATENATE(TEXT(E59,"0000"),"-",TEXT(D59,"0000")))</f>
        <v>2007-0078</v>
      </c>
      <c r="G59" s="62">
        <v>1</v>
      </c>
      <c r="H59" s="39" t="s">
        <v>1111</v>
      </c>
      <c r="I59" s="112" t="s">
        <v>1710</v>
      </c>
      <c r="J59" s="55">
        <v>40115</v>
      </c>
      <c r="K59" s="60">
        <v>10</v>
      </c>
      <c r="L59" s="68"/>
      <c r="M59" s="68"/>
      <c r="N59" s="68">
        <v>41025</v>
      </c>
      <c r="O59" s="68"/>
      <c r="P59" s="68"/>
      <c r="Q59" s="68"/>
      <c r="R59" s="113"/>
      <c r="S59" s="72"/>
      <c r="T59" s="114"/>
      <c r="U59" s="115"/>
      <c r="V59" s="115"/>
      <c r="W59" s="115"/>
      <c r="X59" s="115"/>
      <c r="Y59" s="115"/>
      <c r="Z59" s="115"/>
      <c r="AA59" s="115"/>
      <c r="AB59" s="115"/>
      <c r="AC59" s="115"/>
      <c r="AD59" s="115"/>
      <c r="AE59" s="115"/>
      <c r="AF59" s="115"/>
      <c r="AG59" s="115"/>
      <c r="AH59" s="115"/>
      <c r="AI59" s="124" t="s">
        <v>2426</v>
      </c>
      <c r="AJ59" s="64">
        <f t="shared" ref="AJ59:AJ122" si="6">IF(OR(J59="",ISERROR(DATE((YEAR(J59)+(K59)),MONTH(J59), DAY(J59)))),"",DATE((YEAR(J59)+(K59)),MONTH(J59), DAY(J59)))</f>
        <v>43767</v>
      </c>
      <c r="AK59" s="62" t="str">
        <f t="shared" ref="AK59:AK90" ca="1" si="7">IF(OR(J59="Assumed Expired",J59="Voided",J59="Non Performed"),"Expired",IF(J59="Status?","TBD",IF(AJ59="","",IF(NOW()&gt;AJ59,"Expired","Under Warranty"))))</f>
        <v>Under Warranty</v>
      </c>
    </row>
    <row r="60" spans="1:37" ht="38.25" x14ac:dyDescent="0.2">
      <c r="A60" s="39" t="s">
        <v>1253</v>
      </c>
      <c r="B60" s="62">
        <v>884</v>
      </c>
      <c r="C60" s="62">
        <v>24334</v>
      </c>
      <c r="D60" s="111">
        <v>110</v>
      </c>
      <c r="E60" s="111">
        <v>2007</v>
      </c>
      <c r="F60" s="39" t="str">
        <f t="shared" si="5"/>
        <v>2007-0110</v>
      </c>
      <c r="G60" s="62">
        <v>1</v>
      </c>
      <c r="H60" s="39" t="s">
        <v>1120</v>
      </c>
      <c r="I60" s="112" t="s">
        <v>1682</v>
      </c>
      <c r="J60" s="55">
        <v>40115</v>
      </c>
      <c r="K60" s="60">
        <v>7</v>
      </c>
      <c r="L60" s="68">
        <v>40380</v>
      </c>
      <c r="M60" s="68">
        <v>40660</v>
      </c>
      <c r="N60" s="68">
        <v>41023</v>
      </c>
      <c r="O60" s="68"/>
      <c r="P60" s="68"/>
      <c r="Q60" s="68"/>
      <c r="R60" s="113"/>
      <c r="S60" s="72"/>
      <c r="T60" s="114"/>
      <c r="U60" s="115"/>
      <c r="V60" s="115"/>
      <c r="W60" s="115"/>
      <c r="X60" s="115"/>
      <c r="Y60" s="115"/>
      <c r="Z60" s="115"/>
      <c r="AA60" s="115"/>
      <c r="AB60" s="115"/>
      <c r="AC60" s="115"/>
      <c r="AD60" s="115"/>
      <c r="AE60" s="115"/>
      <c r="AF60" s="115"/>
      <c r="AG60" s="115"/>
      <c r="AH60" s="115"/>
      <c r="AI60" s="114" t="s">
        <v>2387</v>
      </c>
      <c r="AJ60" s="64">
        <f t="shared" si="6"/>
        <v>42672</v>
      </c>
      <c r="AK60" s="62" t="str">
        <f t="shared" ca="1" si="7"/>
        <v>Under Warranty</v>
      </c>
    </row>
    <row r="61" spans="1:37" ht="25.5" x14ac:dyDescent="0.2">
      <c r="A61" s="135" t="s">
        <v>1728</v>
      </c>
      <c r="B61" s="155">
        <v>882</v>
      </c>
      <c r="C61" s="155">
        <v>95788</v>
      </c>
      <c r="D61" s="155">
        <v>1065</v>
      </c>
      <c r="E61" s="155">
        <v>2014</v>
      </c>
      <c r="F61" s="155" t="str">
        <f t="shared" si="5"/>
        <v>2014-1065</v>
      </c>
      <c r="G61" s="155">
        <v>2</v>
      </c>
      <c r="H61" s="131" t="s">
        <v>2410</v>
      </c>
      <c r="I61" s="131" t="s">
        <v>2011</v>
      </c>
      <c r="J61" s="122">
        <v>41901</v>
      </c>
      <c r="K61" s="155">
        <v>2</v>
      </c>
      <c r="L61" s="125"/>
      <c r="M61" s="125"/>
      <c r="N61" s="125"/>
      <c r="O61" s="125"/>
      <c r="P61" s="125"/>
      <c r="Q61" s="125"/>
      <c r="R61" s="125"/>
      <c r="S61" s="131"/>
      <c r="T61" s="131"/>
      <c r="U61" s="155"/>
      <c r="V61" s="155"/>
      <c r="W61" s="155"/>
      <c r="X61" s="155"/>
      <c r="Y61" s="155"/>
      <c r="Z61" s="155"/>
      <c r="AA61" s="155"/>
      <c r="AB61" s="155"/>
      <c r="AC61" s="155"/>
      <c r="AD61" s="155"/>
      <c r="AE61" s="155"/>
      <c r="AF61" s="155"/>
      <c r="AG61" s="155"/>
      <c r="AH61" s="155"/>
      <c r="AI61" s="131"/>
      <c r="AJ61" s="64">
        <f t="shared" si="6"/>
        <v>42632</v>
      </c>
      <c r="AK61" s="62" t="str">
        <f t="shared" ca="1" si="7"/>
        <v>Under Warranty</v>
      </c>
    </row>
    <row r="62" spans="1:37" ht="25.5" x14ac:dyDescent="0.2">
      <c r="A62" s="60" t="s">
        <v>1253</v>
      </c>
      <c r="B62" s="62">
        <v>896</v>
      </c>
      <c r="C62" s="62">
        <v>80444</v>
      </c>
      <c r="D62" s="111">
        <v>8015</v>
      </c>
      <c r="E62" s="62">
        <v>2009</v>
      </c>
      <c r="F62" s="39" t="str">
        <f t="shared" si="5"/>
        <v>2009-8015</v>
      </c>
      <c r="G62" s="62">
        <v>2</v>
      </c>
      <c r="H62" s="39" t="s">
        <v>2294</v>
      </c>
      <c r="I62" s="133" t="s">
        <v>2414</v>
      </c>
      <c r="J62" s="122">
        <v>41180</v>
      </c>
      <c r="K62" s="60">
        <v>7</v>
      </c>
      <c r="L62" s="68"/>
      <c r="M62" s="113"/>
      <c r="N62" s="113"/>
      <c r="O62" s="113"/>
      <c r="P62" s="113"/>
      <c r="Q62" s="113"/>
      <c r="R62" s="113">
        <v>41255</v>
      </c>
      <c r="S62" s="162"/>
      <c r="T62" s="114"/>
      <c r="U62" s="115"/>
      <c r="V62" s="115"/>
      <c r="W62" s="115"/>
      <c r="X62" s="115"/>
      <c r="Y62" s="115"/>
      <c r="Z62" s="115"/>
      <c r="AA62" s="115"/>
      <c r="AB62" s="115"/>
      <c r="AC62" s="115"/>
      <c r="AD62" s="115"/>
      <c r="AE62" s="115"/>
      <c r="AF62" s="115"/>
      <c r="AG62" s="115"/>
      <c r="AH62" s="115"/>
      <c r="AI62" s="114"/>
      <c r="AJ62" s="64">
        <f t="shared" si="6"/>
        <v>43736</v>
      </c>
      <c r="AK62" s="62" t="str">
        <f t="shared" ca="1" si="7"/>
        <v>Under Warranty</v>
      </c>
    </row>
    <row r="63" spans="1:37" ht="38.25" x14ac:dyDescent="0.2">
      <c r="A63" s="60" t="s">
        <v>1253</v>
      </c>
      <c r="B63" s="62">
        <v>896</v>
      </c>
      <c r="C63" s="62">
        <v>80446</v>
      </c>
      <c r="D63" s="111">
        <v>201</v>
      </c>
      <c r="E63" s="62">
        <v>2009</v>
      </c>
      <c r="F63" s="39" t="str">
        <f t="shared" si="5"/>
        <v>2009-0201</v>
      </c>
      <c r="G63" s="62">
        <v>2</v>
      </c>
      <c r="H63" s="39" t="s">
        <v>2292</v>
      </c>
      <c r="I63" s="133" t="s">
        <v>2414</v>
      </c>
      <c r="J63" s="122">
        <v>41180</v>
      </c>
      <c r="K63" s="60">
        <v>7</v>
      </c>
      <c r="L63" s="68"/>
      <c r="M63" s="113"/>
      <c r="N63" s="113"/>
      <c r="O63" s="113"/>
      <c r="P63" s="113"/>
      <c r="Q63" s="113"/>
      <c r="R63" s="113">
        <v>41417</v>
      </c>
      <c r="S63" s="162"/>
      <c r="T63" s="114"/>
      <c r="U63" s="115"/>
      <c r="V63" s="115"/>
      <c r="W63" s="115"/>
      <c r="X63" s="115"/>
      <c r="Y63" s="115"/>
      <c r="Z63" s="115"/>
      <c r="AA63" s="115"/>
      <c r="AB63" s="115"/>
      <c r="AC63" s="115"/>
      <c r="AD63" s="115"/>
      <c r="AE63" s="115"/>
      <c r="AF63" s="115"/>
      <c r="AG63" s="115"/>
      <c r="AH63" s="115"/>
      <c r="AI63" s="114"/>
      <c r="AJ63" s="64">
        <f t="shared" si="6"/>
        <v>43736</v>
      </c>
      <c r="AK63" s="62" t="str">
        <f t="shared" ca="1" si="7"/>
        <v>Under Warranty</v>
      </c>
    </row>
    <row r="64" spans="1:37" ht="51" x14ac:dyDescent="0.2">
      <c r="A64" s="38" t="s">
        <v>1261</v>
      </c>
      <c r="B64" s="38">
        <v>880</v>
      </c>
      <c r="C64" s="38">
        <v>16367</v>
      </c>
      <c r="D64" s="38">
        <v>454</v>
      </c>
      <c r="E64" s="38">
        <v>2001</v>
      </c>
      <c r="F64" s="39" t="str">
        <f t="shared" si="5"/>
        <v>2001-0454</v>
      </c>
      <c r="G64" s="38">
        <v>4</v>
      </c>
      <c r="H64" s="38" t="s">
        <v>648</v>
      </c>
      <c r="I64" s="48" t="s">
        <v>1355</v>
      </c>
      <c r="J64" s="55">
        <v>37901</v>
      </c>
      <c r="K64" s="38">
        <v>7</v>
      </c>
      <c r="L64" s="55">
        <v>38945</v>
      </c>
      <c r="M64" s="55">
        <v>39202</v>
      </c>
      <c r="N64" s="55"/>
      <c r="O64" s="55"/>
      <c r="P64" s="55"/>
      <c r="Q64" s="55"/>
      <c r="R64" s="55"/>
      <c r="S64" s="48"/>
      <c r="T64" s="38"/>
      <c r="U64" s="38"/>
      <c r="V64" s="38"/>
      <c r="W64" s="75"/>
      <c r="X64" s="75"/>
      <c r="Y64" s="75"/>
      <c r="Z64" s="75"/>
      <c r="AA64" s="75"/>
      <c r="AB64" s="75"/>
      <c r="AC64" s="75"/>
      <c r="AD64" s="75"/>
      <c r="AE64" s="75"/>
      <c r="AF64" s="75"/>
      <c r="AG64" s="75"/>
      <c r="AH64" s="75"/>
      <c r="AI64" s="55" t="s">
        <v>1520</v>
      </c>
      <c r="AJ64" s="64">
        <f t="shared" si="6"/>
        <v>40458</v>
      </c>
      <c r="AK64" s="62" t="str">
        <f t="shared" ca="1" si="7"/>
        <v>Expired</v>
      </c>
    </row>
    <row r="65" spans="1:37" ht="51" x14ac:dyDescent="0.2">
      <c r="A65" s="38" t="s">
        <v>1261</v>
      </c>
      <c r="B65" s="38">
        <v>880</v>
      </c>
      <c r="C65" s="38">
        <v>18721</v>
      </c>
      <c r="D65" s="38">
        <v>70</v>
      </c>
      <c r="E65" s="38">
        <v>2002</v>
      </c>
      <c r="F65" s="39" t="str">
        <f t="shared" si="5"/>
        <v>2002-0070</v>
      </c>
      <c r="G65" s="38">
        <v>4</v>
      </c>
      <c r="H65" s="38" t="s">
        <v>677</v>
      </c>
      <c r="I65" s="48" t="s">
        <v>1355</v>
      </c>
      <c r="J65" s="55">
        <v>37928</v>
      </c>
      <c r="K65" s="38">
        <v>7</v>
      </c>
      <c r="L65" s="55">
        <v>38930</v>
      </c>
      <c r="M65" s="55">
        <v>39205</v>
      </c>
      <c r="N65" s="55"/>
      <c r="O65" s="55"/>
      <c r="P65" s="55"/>
      <c r="Q65" s="55"/>
      <c r="R65" s="55"/>
      <c r="S65" s="48"/>
      <c r="T65" s="38"/>
      <c r="U65" s="35"/>
      <c r="V65" s="35"/>
      <c r="W65" s="35"/>
      <c r="X65" s="35"/>
      <c r="Y65" s="35"/>
      <c r="Z65" s="35"/>
      <c r="AA65" s="35"/>
      <c r="AB65" s="35"/>
      <c r="AC65" s="35"/>
      <c r="AD65" s="35"/>
      <c r="AE65" s="35"/>
      <c r="AF65" s="66"/>
      <c r="AG65" s="66"/>
      <c r="AH65" s="66"/>
      <c r="AI65" s="38" t="s">
        <v>1537</v>
      </c>
      <c r="AJ65" s="64">
        <f t="shared" si="6"/>
        <v>40485</v>
      </c>
      <c r="AK65" s="62" t="str">
        <f t="shared" ca="1" si="7"/>
        <v>Expired</v>
      </c>
    </row>
    <row r="66" spans="1:37" ht="25.5" x14ac:dyDescent="0.2">
      <c r="A66" s="38" t="s">
        <v>1261</v>
      </c>
      <c r="B66" s="38">
        <v>880</v>
      </c>
      <c r="C66" s="38">
        <v>21609</v>
      </c>
      <c r="D66" s="38">
        <v>467</v>
      </c>
      <c r="E66" s="38">
        <v>2002</v>
      </c>
      <c r="F66" s="39" t="str">
        <f t="shared" si="5"/>
        <v>2002-0467</v>
      </c>
      <c r="G66" s="38">
        <v>4</v>
      </c>
      <c r="H66" s="38" t="s">
        <v>685</v>
      </c>
      <c r="I66" s="48" t="s">
        <v>1355</v>
      </c>
      <c r="J66" s="55">
        <v>37925</v>
      </c>
      <c r="K66" s="38">
        <v>7</v>
      </c>
      <c r="L66" s="55">
        <v>38945</v>
      </c>
      <c r="M66" s="55">
        <v>39197</v>
      </c>
      <c r="N66" s="55"/>
      <c r="O66" s="55"/>
      <c r="P66" s="55"/>
      <c r="Q66" s="55"/>
      <c r="R66" s="55"/>
      <c r="S66" s="48"/>
      <c r="T66" s="38"/>
      <c r="U66" s="35"/>
      <c r="V66" s="35"/>
      <c r="W66" s="35"/>
      <c r="X66" s="35"/>
      <c r="Y66" s="35"/>
      <c r="Z66" s="35"/>
      <c r="AA66" s="35"/>
      <c r="AB66" s="35"/>
      <c r="AC66" s="35"/>
      <c r="AD66" s="35"/>
      <c r="AE66" s="35"/>
      <c r="AF66" s="66"/>
      <c r="AG66" s="66"/>
      <c r="AH66" s="66"/>
      <c r="AI66" s="55" t="s">
        <v>1542</v>
      </c>
      <c r="AJ66" s="64">
        <f t="shared" si="6"/>
        <v>40482</v>
      </c>
      <c r="AK66" s="62" t="str">
        <f t="shared" ca="1" si="7"/>
        <v>Expired</v>
      </c>
    </row>
    <row r="67" spans="1:37" ht="108" x14ac:dyDescent="0.2">
      <c r="A67" s="38" t="s">
        <v>1261</v>
      </c>
      <c r="B67" s="38">
        <v>880</v>
      </c>
      <c r="C67" s="38">
        <v>22261</v>
      </c>
      <c r="D67" s="38">
        <v>4</v>
      </c>
      <c r="E67" s="38">
        <v>2003</v>
      </c>
      <c r="F67" s="39" t="str">
        <f t="shared" si="5"/>
        <v>2003-0004</v>
      </c>
      <c r="G67" s="38">
        <v>4</v>
      </c>
      <c r="H67" s="38" t="s">
        <v>696</v>
      </c>
      <c r="I67" s="48" t="s">
        <v>1355</v>
      </c>
      <c r="J67" s="67">
        <v>38285</v>
      </c>
      <c r="K67" s="38">
        <v>7</v>
      </c>
      <c r="L67" s="55">
        <v>38930</v>
      </c>
      <c r="M67" s="55">
        <v>39205</v>
      </c>
      <c r="N67" s="55"/>
      <c r="O67" s="55"/>
      <c r="P67" s="55"/>
      <c r="Q67" s="55"/>
      <c r="R67" s="55"/>
      <c r="S67" s="48"/>
      <c r="T67" s="38"/>
      <c r="U67" s="35"/>
      <c r="V67" s="35"/>
      <c r="W67" s="35"/>
      <c r="X67" s="35"/>
      <c r="Y67" s="35"/>
      <c r="Z67" s="35"/>
      <c r="AA67" s="35"/>
      <c r="AB67" s="35"/>
      <c r="AC67" s="35"/>
      <c r="AD67" s="35"/>
      <c r="AE67" s="35"/>
      <c r="AF67" s="66"/>
      <c r="AG67" s="66"/>
      <c r="AH67" s="66"/>
      <c r="AI67" s="81" t="s">
        <v>1550</v>
      </c>
      <c r="AJ67" s="64">
        <f t="shared" si="6"/>
        <v>40841</v>
      </c>
      <c r="AK67" s="62" t="str">
        <f t="shared" ca="1" si="7"/>
        <v>Expired</v>
      </c>
    </row>
    <row r="68" spans="1:37" x14ac:dyDescent="0.2">
      <c r="A68" s="38" t="s">
        <v>1261</v>
      </c>
      <c r="B68" s="38">
        <v>880</v>
      </c>
      <c r="C68" s="38">
        <v>20410</v>
      </c>
      <c r="D68" s="38">
        <v>333</v>
      </c>
      <c r="E68" s="38">
        <v>2003</v>
      </c>
      <c r="F68" s="39" t="str">
        <f t="shared" si="5"/>
        <v>2003-0333</v>
      </c>
      <c r="G68" s="38">
        <v>4</v>
      </c>
      <c r="H68" s="38" t="s">
        <v>699</v>
      </c>
      <c r="I68" s="48" t="s">
        <v>1355</v>
      </c>
      <c r="J68" s="55">
        <v>38672</v>
      </c>
      <c r="K68" s="38">
        <v>7</v>
      </c>
      <c r="L68" s="55">
        <v>38672</v>
      </c>
      <c r="M68" s="55">
        <v>39199</v>
      </c>
      <c r="N68" s="55"/>
      <c r="O68" s="55"/>
      <c r="P68" s="55"/>
      <c r="Q68" s="55"/>
      <c r="R68" s="55">
        <v>38953</v>
      </c>
      <c r="S68" s="38"/>
      <c r="T68" s="38"/>
      <c r="U68" s="35"/>
      <c r="V68" s="35"/>
      <c r="W68" s="35"/>
      <c r="X68" s="35"/>
      <c r="Y68" s="35"/>
      <c r="Z68" s="35"/>
      <c r="AA68" s="35"/>
      <c r="AB68" s="35"/>
      <c r="AC68" s="35"/>
      <c r="AD68" s="35"/>
      <c r="AE68" s="35"/>
      <c r="AF68" s="66"/>
      <c r="AG68" s="66"/>
      <c r="AH68" s="66"/>
      <c r="AI68" s="78" t="s">
        <v>1553</v>
      </c>
      <c r="AJ68" s="64">
        <f t="shared" si="6"/>
        <v>41229</v>
      </c>
      <c r="AK68" s="62" t="str">
        <f t="shared" ca="1" si="7"/>
        <v>Expired</v>
      </c>
    </row>
    <row r="69" spans="1:37" ht="38.25" x14ac:dyDescent="0.2">
      <c r="A69" s="38" t="s">
        <v>1261</v>
      </c>
      <c r="B69" s="38">
        <v>880</v>
      </c>
      <c r="C69" s="38">
        <v>23482</v>
      </c>
      <c r="D69" s="38">
        <v>350</v>
      </c>
      <c r="E69" s="38">
        <v>2004</v>
      </c>
      <c r="F69" s="39" t="str">
        <f t="shared" si="5"/>
        <v>2004-0350</v>
      </c>
      <c r="G69" s="38">
        <v>4</v>
      </c>
      <c r="H69" s="38" t="s">
        <v>717</v>
      </c>
      <c r="I69" s="48" t="s">
        <v>1355</v>
      </c>
      <c r="J69" s="55">
        <v>39331</v>
      </c>
      <c r="K69" s="38">
        <v>7</v>
      </c>
      <c r="L69" s="68">
        <v>39421</v>
      </c>
      <c r="M69" s="68"/>
      <c r="N69" s="55"/>
      <c r="O69" s="55"/>
      <c r="P69" s="50">
        <v>41002</v>
      </c>
      <c r="Q69" s="55"/>
      <c r="R69" s="55"/>
      <c r="S69" s="38" t="s">
        <v>488</v>
      </c>
      <c r="T69" s="38"/>
      <c r="U69" s="38"/>
      <c r="V69" s="35"/>
      <c r="W69" s="35"/>
      <c r="X69" s="35"/>
      <c r="Y69" s="35"/>
      <c r="Z69" s="35"/>
      <c r="AA69" s="35"/>
      <c r="AB69" s="35"/>
      <c r="AC69" s="35"/>
      <c r="AD69" s="35"/>
      <c r="AE69" s="35"/>
      <c r="AF69" s="66"/>
      <c r="AG69" s="66"/>
      <c r="AH69" s="66"/>
      <c r="AI69" s="78" t="s">
        <v>2237</v>
      </c>
      <c r="AJ69" s="64">
        <f t="shared" si="6"/>
        <v>41888</v>
      </c>
      <c r="AK69" s="62" t="str">
        <f t="shared" ca="1" si="7"/>
        <v>Expired</v>
      </c>
    </row>
    <row r="70" spans="1:37" ht="76.5" x14ac:dyDescent="0.2">
      <c r="A70" s="38" t="s">
        <v>1261</v>
      </c>
      <c r="B70" s="38">
        <v>880</v>
      </c>
      <c r="C70" s="38">
        <v>21610</v>
      </c>
      <c r="D70" s="38">
        <v>532</v>
      </c>
      <c r="E70" s="38">
        <v>2004</v>
      </c>
      <c r="F70" s="39" t="str">
        <f t="shared" si="5"/>
        <v>2004-0532</v>
      </c>
      <c r="G70" s="38">
        <v>4</v>
      </c>
      <c r="H70" s="38" t="s">
        <v>2232</v>
      </c>
      <c r="I70" s="48" t="s">
        <v>1355</v>
      </c>
      <c r="J70" s="55">
        <v>38699</v>
      </c>
      <c r="K70" s="38">
        <v>7</v>
      </c>
      <c r="L70" s="55"/>
      <c r="M70" s="55"/>
      <c r="N70" s="55"/>
      <c r="O70" s="55"/>
      <c r="P70" s="55"/>
      <c r="Q70" s="55"/>
      <c r="R70" s="55">
        <v>41009</v>
      </c>
      <c r="S70" s="38" t="s">
        <v>2238</v>
      </c>
      <c r="T70" s="38"/>
      <c r="U70" s="38"/>
      <c r="V70" s="35"/>
      <c r="W70" s="35"/>
      <c r="X70" s="35"/>
      <c r="Y70" s="35"/>
      <c r="Z70" s="35"/>
      <c r="AA70" s="35"/>
      <c r="AB70" s="35"/>
      <c r="AC70" s="35"/>
      <c r="AD70" s="35"/>
      <c r="AE70" s="35"/>
      <c r="AF70" s="66"/>
      <c r="AG70" s="66"/>
      <c r="AH70" s="66"/>
      <c r="AI70" s="78" t="s">
        <v>1561</v>
      </c>
      <c r="AJ70" s="64">
        <f t="shared" si="6"/>
        <v>41256</v>
      </c>
      <c r="AK70" s="62" t="str">
        <f t="shared" ca="1" si="7"/>
        <v>Expired</v>
      </c>
    </row>
    <row r="71" spans="1:37" ht="38.25" x14ac:dyDescent="0.2">
      <c r="A71" s="38" t="s">
        <v>1261</v>
      </c>
      <c r="B71" s="38">
        <v>880</v>
      </c>
      <c r="C71" s="38">
        <v>21610</v>
      </c>
      <c r="D71" s="38">
        <v>532</v>
      </c>
      <c r="E71" s="38">
        <v>2004</v>
      </c>
      <c r="F71" s="39" t="str">
        <f t="shared" si="5"/>
        <v>2004-0532</v>
      </c>
      <c r="G71" s="38">
        <v>4</v>
      </c>
      <c r="H71" s="38" t="s">
        <v>2233</v>
      </c>
      <c r="I71" s="48" t="s">
        <v>1355</v>
      </c>
      <c r="J71" s="55">
        <v>39026</v>
      </c>
      <c r="K71" s="38">
        <v>7</v>
      </c>
      <c r="L71" s="55"/>
      <c r="M71" s="55"/>
      <c r="N71" s="55"/>
      <c r="O71" s="55"/>
      <c r="P71" s="55"/>
      <c r="Q71" s="55">
        <v>41009</v>
      </c>
      <c r="R71" s="55"/>
      <c r="S71" s="38" t="s">
        <v>2239</v>
      </c>
      <c r="T71" s="38"/>
      <c r="U71" s="38" t="s">
        <v>2283</v>
      </c>
      <c r="V71" s="38" t="s">
        <v>2284</v>
      </c>
      <c r="W71" s="38" t="s">
        <v>2285</v>
      </c>
      <c r="X71" s="38" t="s">
        <v>2286</v>
      </c>
      <c r="Y71" s="35"/>
      <c r="Z71" s="35"/>
      <c r="AA71" s="35"/>
      <c r="AB71" s="35"/>
      <c r="AC71" s="35"/>
      <c r="AD71" s="35"/>
      <c r="AE71" s="35"/>
      <c r="AF71" s="66"/>
      <c r="AG71" s="66"/>
      <c r="AH71" s="66"/>
      <c r="AI71" s="78" t="s">
        <v>1561</v>
      </c>
      <c r="AJ71" s="64">
        <f t="shared" si="6"/>
        <v>41583</v>
      </c>
      <c r="AK71" s="62" t="str">
        <f t="shared" ca="1" si="7"/>
        <v>Expired</v>
      </c>
    </row>
    <row r="72" spans="1:37" ht="25.5" x14ac:dyDescent="0.2">
      <c r="A72" s="38" t="s">
        <v>1261</v>
      </c>
      <c r="B72" s="38">
        <v>880</v>
      </c>
      <c r="C72" s="38">
        <v>16372</v>
      </c>
      <c r="D72" s="38">
        <v>582</v>
      </c>
      <c r="E72" s="38">
        <v>2004</v>
      </c>
      <c r="F72" s="39" t="str">
        <f t="shared" si="5"/>
        <v>2004-0582</v>
      </c>
      <c r="G72" s="38">
        <v>4</v>
      </c>
      <c r="H72" s="38" t="s">
        <v>2336</v>
      </c>
      <c r="I72" s="48" t="s">
        <v>1355</v>
      </c>
      <c r="J72" s="55">
        <v>38636</v>
      </c>
      <c r="K72" s="38">
        <v>7</v>
      </c>
      <c r="L72" s="55">
        <v>38700</v>
      </c>
      <c r="M72" s="55"/>
      <c r="N72" s="55"/>
      <c r="O72" s="55"/>
      <c r="P72" s="55"/>
      <c r="Q72" s="55">
        <v>41011</v>
      </c>
      <c r="R72" s="55"/>
      <c r="S72" s="38" t="s">
        <v>2241</v>
      </c>
      <c r="T72" s="38"/>
      <c r="U72" s="38"/>
      <c r="V72" s="35"/>
      <c r="W72" s="35"/>
      <c r="X72" s="35"/>
      <c r="Y72" s="35"/>
      <c r="Z72" s="35"/>
      <c r="AA72" s="35"/>
      <c r="AB72" s="35"/>
      <c r="AC72" s="35"/>
      <c r="AD72" s="35"/>
      <c r="AE72" s="35"/>
      <c r="AF72" s="66"/>
      <c r="AG72" s="66"/>
      <c r="AH72" s="66"/>
      <c r="AI72" s="78" t="s">
        <v>1563</v>
      </c>
      <c r="AJ72" s="64">
        <f t="shared" si="6"/>
        <v>41193</v>
      </c>
      <c r="AK72" s="62" t="str">
        <f t="shared" ca="1" si="7"/>
        <v>Expired</v>
      </c>
    </row>
    <row r="73" spans="1:37" ht="25.5" x14ac:dyDescent="0.2">
      <c r="A73" s="38" t="s">
        <v>1261</v>
      </c>
      <c r="B73" s="38">
        <v>880</v>
      </c>
      <c r="C73" s="38">
        <v>16372</v>
      </c>
      <c r="D73" s="38">
        <v>582</v>
      </c>
      <c r="E73" s="38">
        <v>2004</v>
      </c>
      <c r="F73" s="39" t="str">
        <f t="shared" si="5"/>
        <v>2004-0582</v>
      </c>
      <c r="G73" s="38">
        <v>4</v>
      </c>
      <c r="H73" s="38" t="s">
        <v>2337</v>
      </c>
      <c r="I73" s="48" t="s">
        <v>1355</v>
      </c>
      <c r="J73" s="55">
        <v>38989</v>
      </c>
      <c r="K73" s="38">
        <v>7</v>
      </c>
      <c r="L73" s="55">
        <v>39099</v>
      </c>
      <c r="M73" s="55"/>
      <c r="N73" s="55"/>
      <c r="O73" s="55"/>
      <c r="P73" s="55"/>
      <c r="Q73" s="55">
        <v>41011</v>
      </c>
      <c r="R73" s="55"/>
      <c r="S73" s="38" t="s">
        <v>2241</v>
      </c>
      <c r="T73" s="38"/>
      <c r="U73" s="38"/>
      <c r="V73" s="35"/>
      <c r="W73" s="35"/>
      <c r="X73" s="35"/>
      <c r="Y73" s="35"/>
      <c r="Z73" s="35"/>
      <c r="AA73" s="35"/>
      <c r="AB73" s="35"/>
      <c r="AC73" s="35"/>
      <c r="AD73" s="35"/>
      <c r="AE73" s="35"/>
      <c r="AF73" s="66"/>
      <c r="AG73" s="66"/>
      <c r="AH73" s="66"/>
      <c r="AI73" s="78" t="s">
        <v>1563</v>
      </c>
      <c r="AJ73" s="64">
        <f t="shared" si="6"/>
        <v>41546</v>
      </c>
      <c r="AK73" s="62" t="str">
        <f t="shared" ca="1" si="7"/>
        <v>Expired</v>
      </c>
    </row>
    <row r="74" spans="1:37" x14ac:dyDescent="0.2">
      <c r="A74" s="38" t="s">
        <v>1261</v>
      </c>
      <c r="B74" s="38">
        <v>880</v>
      </c>
      <c r="C74" s="38">
        <v>24591</v>
      </c>
      <c r="D74" s="38">
        <v>108</v>
      </c>
      <c r="E74" s="38">
        <v>2005</v>
      </c>
      <c r="F74" s="39" t="str">
        <f t="shared" si="5"/>
        <v>2005-0108</v>
      </c>
      <c r="G74" s="38">
        <v>4</v>
      </c>
      <c r="H74" s="38" t="s">
        <v>724</v>
      </c>
      <c r="I74" s="48" t="s">
        <v>1355</v>
      </c>
      <c r="J74" s="55" t="s">
        <v>483</v>
      </c>
      <c r="K74" s="38">
        <v>7</v>
      </c>
      <c r="L74" s="55" t="s">
        <v>1848</v>
      </c>
      <c r="M74" s="55"/>
      <c r="N74" s="55"/>
      <c r="O74" s="55"/>
      <c r="P74" s="55"/>
      <c r="Q74" s="55"/>
      <c r="R74" s="55"/>
      <c r="S74" s="48"/>
      <c r="T74" s="38"/>
      <c r="U74" s="38"/>
      <c r="V74" s="35"/>
      <c r="W74" s="35"/>
      <c r="X74" s="35"/>
      <c r="Y74" s="35"/>
      <c r="Z74" s="35"/>
      <c r="AA74" s="35"/>
      <c r="AB74" s="35"/>
      <c r="AC74" s="35"/>
      <c r="AD74" s="35"/>
      <c r="AE74" s="35"/>
      <c r="AF74" s="66"/>
      <c r="AG74" s="66"/>
      <c r="AH74" s="66"/>
      <c r="AI74" s="38" t="s">
        <v>1568</v>
      </c>
      <c r="AJ74" s="64" t="str">
        <f t="shared" si="6"/>
        <v/>
      </c>
      <c r="AK74" s="62" t="str">
        <f t="shared" ca="1" si="7"/>
        <v>Expired</v>
      </c>
    </row>
    <row r="75" spans="1:37" ht="38.25" x14ac:dyDescent="0.2">
      <c r="A75" s="38" t="s">
        <v>1261</v>
      </c>
      <c r="B75" s="38">
        <v>880</v>
      </c>
      <c r="C75" s="38">
        <v>20412</v>
      </c>
      <c r="D75" s="38">
        <v>583</v>
      </c>
      <c r="E75" s="38">
        <v>2005</v>
      </c>
      <c r="F75" s="39" t="str">
        <f t="shared" si="5"/>
        <v>2005-0583</v>
      </c>
      <c r="G75" s="38">
        <v>4</v>
      </c>
      <c r="H75" s="38" t="s">
        <v>2228</v>
      </c>
      <c r="I75" s="48" t="s">
        <v>1355</v>
      </c>
      <c r="J75" s="55">
        <v>39064</v>
      </c>
      <c r="K75" s="38">
        <v>7</v>
      </c>
      <c r="L75" s="55"/>
      <c r="M75" s="55"/>
      <c r="N75" s="55"/>
      <c r="O75" s="55"/>
      <c r="P75" s="55">
        <v>41016</v>
      </c>
      <c r="Q75" s="55"/>
      <c r="R75" s="55"/>
      <c r="S75" s="38" t="s">
        <v>2244</v>
      </c>
      <c r="T75" s="38"/>
      <c r="U75" s="38"/>
      <c r="V75" s="35"/>
      <c r="W75" s="35"/>
      <c r="X75" s="35"/>
      <c r="Y75" s="35"/>
      <c r="Z75" s="35"/>
      <c r="AA75" s="35"/>
      <c r="AB75" s="35"/>
      <c r="AC75" s="35"/>
      <c r="AD75" s="35"/>
      <c r="AE75" s="35"/>
      <c r="AF75" s="66"/>
      <c r="AG75" s="66"/>
      <c r="AH75" s="66"/>
      <c r="AI75" s="78" t="s">
        <v>1573</v>
      </c>
      <c r="AJ75" s="64">
        <f t="shared" si="6"/>
        <v>41621</v>
      </c>
      <c r="AK75" s="62" t="str">
        <f t="shared" ca="1" si="7"/>
        <v>Expired</v>
      </c>
    </row>
    <row r="76" spans="1:37" x14ac:dyDescent="0.2">
      <c r="A76" s="38" t="s">
        <v>1261</v>
      </c>
      <c r="B76" s="38">
        <v>880</v>
      </c>
      <c r="C76" s="38">
        <v>20412</v>
      </c>
      <c r="D76" s="38">
        <v>583</v>
      </c>
      <c r="E76" s="38">
        <v>2005</v>
      </c>
      <c r="F76" s="39" t="str">
        <f t="shared" si="5"/>
        <v>2005-0583</v>
      </c>
      <c r="G76" s="38">
        <v>4</v>
      </c>
      <c r="H76" s="38" t="s">
        <v>2229</v>
      </c>
      <c r="I76" s="48" t="s">
        <v>1355</v>
      </c>
      <c r="J76" s="55">
        <v>39405</v>
      </c>
      <c r="K76" s="38">
        <v>7</v>
      </c>
      <c r="L76" s="55"/>
      <c r="M76" s="55"/>
      <c r="N76" s="55"/>
      <c r="O76" s="55"/>
      <c r="P76" s="55"/>
      <c r="Q76" s="55">
        <v>41016</v>
      </c>
      <c r="R76" s="55"/>
      <c r="S76" s="38" t="s">
        <v>2243</v>
      </c>
      <c r="T76" s="38"/>
      <c r="U76" s="38"/>
      <c r="V76" s="35"/>
      <c r="W76" s="35"/>
      <c r="X76" s="35"/>
      <c r="Y76" s="35"/>
      <c r="Z76" s="35"/>
      <c r="AA76" s="35"/>
      <c r="AB76" s="35"/>
      <c r="AC76" s="35"/>
      <c r="AD76" s="35"/>
      <c r="AE76" s="35"/>
      <c r="AF76" s="66"/>
      <c r="AG76" s="66"/>
      <c r="AH76" s="66"/>
      <c r="AI76" s="78" t="s">
        <v>1573</v>
      </c>
      <c r="AJ76" s="64">
        <f t="shared" si="6"/>
        <v>41962</v>
      </c>
      <c r="AK76" s="62" t="str">
        <f t="shared" ca="1" si="7"/>
        <v>Expired</v>
      </c>
    </row>
    <row r="77" spans="1:37" ht="25.5" x14ac:dyDescent="0.2">
      <c r="A77" s="38" t="s">
        <v>1261</v>
      </c>
      <c r="B77" s="38">
        <v>880</v>
      </c>
      <c r="C77" s="38">
        <v>16514</v>
      </c>
      <c r="D77" s="38">
        <v>151</v>
      </c>
      <c r="E77" s="38">
        <v>2006</v>
      </c>
      <c r="F77" s="39" t="str">
        <f t="shared" si="5"/>
        <v>2006-0151</v>
      </c>
      <c r="G77" s="38">
        <v>4</v>
      </c>
      <c r="H77" s="38" t="s">
        <v>2225</v>
      </c>
      <c r="I77" s="48" t="s">
        <v>1355</v>
      </c>
      <c r="J77" s="55">
        <v>39758</v>
      </c>
      <c r="K77" s="38">
        <v>7</v>
      </c>
      <c r="L77" s="55"/>
      <c r="M77" s="55"/>
      <c r="N77" s="55"/>
      <c r="O77" s="55">
        <v>41023</v>
      </c>
      <c r="P77" s="55">
        <v>41382</v>
      </c>
      <c r="Q77" s="55">
        <v>41836</v>
      </c>
      <c r="R77" s="55"/>
      <c r="S77" s="131" t="s">
        <v>2405</v>
      </c>
      <c r="T77" s="38"/>
      <c r="U77" s="38"/>
      <c r="V77" s="35"/>
      <c r="W77" s="35"/>
      <c r="X77" s="35"/>
      <c r="Y77" s="35"/>
      <c r="Z77" s="35"/>
      <c r="AA77" s="35"/>
      <c r="AB77" s="35"/>
      <c r="AC77" s="35"/>
      <c r="AD77" s="35"/>
      <c r="AE77" s="35"/>
      <c r="AF77" s="66"/>
      <c r="AG77" s="66"/>
      <c r="AH77" s="66"/>
      <c r="AI77" s="78" t="s">
        <v>1577</v>
      </c>
      <c r="AJ77" s="64">
        <f t="shared" si="6"/>
        <v>42314</v>
      </c>
      <c r="AK77" s="62" t="str">
        <f t="shared" ca="1" si="7"/>
        <v>Expired</v>
      </c>
    </row>
    <row r="78" spans="1:37" ht="25.5" x14ac:dyDescent="0.2">
      <c r="A78" s="38" t="s">
        <v>1261</v>
      </c>
      <c r="B78" s="38">
        <v>880</v>
      </c>
      <c r="C78" s="38">
        <v>16514</v>
      </c>
      <c r="D78" s="38">
        <v>151</v>
      </c>
      <c r="E78" s="38">
        <v>2006</v>
      </c>
      <c r="F78" s="39" t="str">
        <f t="shared" si="5"/>
        <v>2006-0151</v>
      </c>
      <c r="G78" s="38">
        <v>4</v>
      </c>
      <c r="H78" s="38" t="s">
        <v>2226</v>
      </c>
      <c r="I78" s="48" t="s">
        <v>1355</v>
      </c>
      <c r="J78" s="55">
        <v>39758</v>
      </c>
      <c r="K78" s="38">
        <v>7</v>
      </c>
      <c r="L78" s="55"/>
      <c r="M78" s="55"/>
      <c r="N78" s="55"/>
      <c r="O78" s="55">
        <v>41023</v>
      </c>
      <c r="P78" s="55">
        <v>41382</v>
      </c>
      <c r="Q78" s="55">
        <v>41836</v>
      </c>
      <c r="R78" s="55"/>
      <c r="S78" s="131" t="s">
        <v>2405</v>
      </c>
      <c r="T78" s="38"/>
      <c r="U78" s="38"/>
      <c r="V78" s="35"/>
      <c r="W78" s="35"/>
      <c r="X78" s="35"/>
      <c r="Y78" s="35"/>
      <c r="Z78" s="35"/>
      <c r="AA78" s="35"/>
      <c r="AB78" s="35"/>
      <c r="AC78" s="35"/>
      <c r="AD78" s="35"/>
      <c r="AE78" s="35"/>
      <c r="AF78" s="66"/>
      <c r="AG78" s="66"/>
      <c r="AH78" s="66"/>
      <c r="AI78" s="78" t="s">
        <v>1577</v>
      </c>
      <c r="AJ78" s="64">
        <f t="shared" si="6"/>
        <v>42314</v>
      </c>
      <c r="AK78" s="62" t="str">
        <f t="shared" ca="1" si="7"/>
        <v>Expired</v>
      </c>
    </row>
    <row r="79" spans="1:37" ht="25.5" customHeight="1" x14ac:dyDescent="0.2">
      <c r="A79" s="38" t="s">
        <v>1261</v>
      </c>
      <c r="B79" s="38">
        <v>880</v>
      </c>
      <c r="C79" s="38">
        <v>16514</v>
      </c>
      <c r="D79" s="38">
        <v>151</v>
      </c>
      <c r="E79" s="38">
        <v>2006</v>
      </c>
      <c r="F79" s="39" t="str">
        <f t="shared" si="5"/>
        <v>2006-0151</v>
      </c>
      <c r="G79" s="38">
        <v>4</v>
      </c>
      <c r="H79" s="38" t="s">
        <v>2227</v>
      </c>
      <c r="I79" s="48" t="s">
        <v>1355</v>
      </c>
      <c r="J79" s="55">
        <v>39605</v>
      </c>
      <c r="K79" s="38">
        <v>7</v>
      </c>
      <c r="L79" s="55"/>
      <c r="M79" s="55"/>
      <c r="N79" s="55"/>
      <c r="O79" s="55">
        <v>41023</v>
      </c>
      <c r="P79" s="55">
        <v>41382</v>
      </c>
      <c r="Q79" s="55">
        <v>41836</v>
      </c>
      <c r="R79" s="55"/>
      <c r="S79" s="131" t="s">
        <v>2405</v>
      </c>
      <c r="T79" s="38"/>
      <c r="U79" s="38"/>
      <c r="V79" s="35"/>
      <c r="W79" s="35"/>
      <c r="X79" s="35"/>
      <c r="Y79" s="35"/>
      <c r="Z79" s="35"/>
      <c r="AA79" s="35"/>
      <c r="AB79" s="35"/>
      <c r="AC79" s="35"/>
      <c r="AD79" s="35"/>
      <c r="AE79" s="35"/>
      <c r="AF79" s="66"/>
      <c r="AG79" s="66"/>
      <c r="AH79" s="66"/>
      <c r="AI79" s="177" t="s">
        <v>2428</v>
      </c>
      <c r="AJ79" s="64">
        <f t="shared" si="6"/>
        <v>42161</v>
      </c>
      <c r="AK79" s="62" t="str">
        <f t="shared" ca="1" si="7"/>
        <v>Expired</v>
      </c>
    </row>
    <row r="80" spans="1:37" ht="25.5" customHeight="1" x14ac:dyDescent="0.2">
      <c r="A80" s="60" t="s">
        <v>1261</v>
      </c>
      <c r="B80" s="62">
        <v>880</v>
      </c>
      <c r="C80" s="62">
        <v>75657</v>
      </c>
      <c r="D80" s="111">
        <v>349</v>
      </c>
      <c r="E80" s="111">
        <v>2006</v>
      </c>
      <c r="F80" s="123" t="str">
        <f t="shared" si="5"/>
        <v>2006-0349</v>
      </c>
      <c r="G80" s="62">
        <v>3</v>
      </c>
      <c r="H80" s="39" t="s">
        <v>2311</v>
      </c>
      <c r="I80" s="112" t="s">
        <v>1858</v>
      </c>
      <c r="J80" s="55">
        <v>39955</v>
      </c>
      <c r="K80" s="60">
        <v>7</v>
      </c>
      <c r="L80" s="68"/>
      <c r="M80" s="113"/>
      <c r="N80" s="113"/>
      <c r="O80" s="113"/>
      <c r="P80" s="113"/>
      <c r="Q80" s="113"/>
      <c r="R80" s="113"/>
      <c r="S80" s="72"/>
      <c r="T80" s="114"/>
      <c r="U80" s="115"/>
      <c r="V80" s="115"/>
      <c r="W80" s="115"/>
      <c r="X80" s="115"/>
      <c r="Y80" s="115"/>
      <c r="Z80" s="115"/>
      <c r="AA80" s="115"/>
      <c r="AB80" s="115"/>
      <c r="AC80" s="115"/>
      <c r="AD80" s="115"/>
      <c r="AE80" s="115"/>
      <c r="AF80" s="115"/>
      <c r="AG80" s="115"/>
      <c r="AH80" s="115"/>
      <c r="AI80" s="178"/>
      <c r="AJ80" s="64">
        <f t="shared" si="6"/>
        <v>42512</v>
      </c>
      <c r="AK80" s="62" t="str">
        <f t="shared" ca="1" si="7"/>
        <v>Expired</v>
      </c>
    </row>
    <row r="81" spans="1:38" s="18" customFormat="1" ht="25.5" x14ac:dyDescent="0.2">
      <c r="A81" s="60" t="s">
        <v>1261</v>
      </c>
      <c r="B81" s="62">
        <v>880</v>
      </c>
      <c r="C81" s="62">
        <v>75657</v>
      </c>
      <c r="D81" s="111">
        <v>349</v>
      </c>
      <c r="E81" s="111">
        <v>2006</v>
      </c>
      <c r="F81" s="123" t="str">
        <f t="shared" si="5"/>
        <v>2006-0349</v>
      </c>
      <c r="G81" s="62">
        <v>3</v>
      </c>
      <c r="H81" s="39" t="s">
        <v>2312</v>
      </c>
      <c r="I81" s="112" t="s">
        <v>1858</v>
      </c>
      <c r="J81" s="55">
        <v>40132</v>
      </c>
      <c r="K81" s="60">
        <v>7</v>
      </c>
      <c r="L81" s="68"/>
      <c r="M81" s="113"/>
      <c r="N81" s="113"/>
      <c r="O81" s="113"/>
      <c r="P81" s="113"/>
      <c r="Q81" s="113"/>
      <c r="R81" s="113"/>
      <c r="S81" s="72"/>
      <c r="T81" s="114"/>
      <c r="U81" s="115"/>
      <c r="V81" s="115"/>
      <c r="W81" s="115"/>
      <c r="X81" s="115"/>
      <c r="Y81" s="115"/>
      <c r="Z81" s="115"/>
      <c r="AA81" s="115"/>
      <c r="AB81" s="115"/>
      <c r="AC81" s="115"/>
      <c r="AD81" s="115"/>
      <c r="AE81" s="115"/>
      <c r="AF81" s="115"/>
      <c r="AG81" s="115"/>
      <c r="AH81" s="115"/>
      <c r="AI81" s="114"/>
      <c r="AJ81" s="64">
        <f t="shared" si="6"/>
        <v>42689</v>
      </c>
      <c r="AK81" s="62" t="str">
        <f t="shared" ca="1" si="7"/>
        <v>Under Warranty</v>
      </c>
    </row>
    <row r="82" spans="1:38" s="18" customFormat="1" ht="25.5" x14ac:dyDescent="0.2">
      <c r="A82" s="60" t="s">
        <v>1261</v>
      </c>
      <c r="B82" s="62">
        <v>880</v>
      </c>
      <c r="C82" s="62">
        <v>75657</v>
      </c>
      <c r="D82" s="111">
        <v>349</v>
      </c>
      <c r="E82" s="111">
        <v>2006</v>
      </c>
      <c r="F82" s="123" t="str">
        <f t="shared" si="5"/>
        <v>2006-0349</v>
      </c>
      <c r="G82" s="62">
        <v>3</v>
      </c>
      <c r="H82" s="39" t="s">
        <v>2313</v>
      </c>
      <c r="I82" s="112" t="s">
        <v>1858</v>
      </c>
      <c r="J82" s="55">
        <v>40294</v>
      </c>
      <c r="K82" s="60">
        <v>7</v>
      </c>
      <c r="L82" s="68"/>
      <c r="M82" s="113"/>
      <c r="N82" s="113"/>
      <c r="O82" s="113"/>
      <c r="P82" s="113"/>
      <c r="Q82" s="113"/>
      <c r="R82" s="113"/>
      <c r="S82" s="72"/>
      <c r="T82" s="114"/>
      <c r="U82" s="115"/>
      <c r="V82" s="115"/>
      <c r="W82" s="115"/>
      <c r="X82" s="115"/>
      <c r="Y82" s="115"/>
      <c r="Z82" s="115"/>
      <c r="AA82" s="115"/>
      <c r="AB82" s="115"/>
      <c r="AC82" s="115"/>
      <c r="AD82" s="115"/>
      <c r="AE82" s="115"/>
      <c r="AF82" s="115"/>
      <c r="AG82" s="115"/>
      <c r="AH82" s="115"/>
      <c r="AI82" s="114"/>
      <c r="AJ82" s="64">
        <f t="shared" si="6"/>
        <v>42851</v>
      </c>
      <c r="AK82" s="62" t="str">
        <f t="shared" ca="1" si="7"/>
        <v>Under Warranty</v>
      </c>
    </row>
    <row r="83" spans="1:38" ht="25.5" x14ac:dyDescent="0.2">
      <c r="A83" s="60" t="s">
        <v>1261</v>
      </c>
      <c r="B83" s="62">
        <v>880</v>
      </c>
      <c r="C83" s="62">
        <v>75657</v>
      </c>
      <c r="D83" s="111">
        <v>349</v>
      </c>
      <c r="E83" s="111">
        <v>2006</v>
      </c>
      <c r="F83" s="123" t="str">
        <f t="shared" si="5"/>
        <v>2006-0349</v>
      </c>
      <c r="G83" s="62">
        <v>3</v>
      </c>
      <c r="H83" s="39" t="s">
        <v>2314</v>
      </c>
      <c r="I83" s="112" t="s">
        <v>1858</v>
      </c>
      <c r="J83" s="55">
        <v>40294</v>
      </c>
      <c r="K83" s="60">
        <v>7</v>
      </c>
      <c r="L83" s="68"/>
      <c r="M83" s="113"/>
      <c r="N83" s="113"/>
      <c r="O83" s="113"/>
      <c r="P83" s="113"/>
      <c r="Q83" s="113"/>
      <c r="R83" s="113"/>
      <c r="S83" s="72"/>
      <c r="T83" s="114"/>
      <c r="U83" s="115"/>
      <c r="V83" s="115"/>
      <c r="W83" s="115"/>
      <c r="X83" s="115"/>
      <c r="Y83" s="115"/>
      <c r="Z83" s="115"/>
      <c r="AA83" s="115"/>
      <c r="AB83" s="115"/>
      <c r="AC83" s="115"/>
      <c r="AD83" s="115"/>
      <c r="AE83" s="115"/>
      <c r="AF83" s="115"/>
      <c r="AG83" s="115"/>
      <c r="AH83" s="115"/>
      <c r="AI83" s="114"/>
      <c r="AJ83" s="64">
        <f t="shared" si="6"/>
        <v>42851</v>
      </c>
      <c r="AK83" s="62" t="str">
        <f t="shared" ca="1" si="7"/>
        <v>Under Warranty</v>
      </c>
    </row>
    <row r="84" spans="1:38" ht="38.25" x14ac:dyDescent="0.2">
      <c r="A84" s="39" t="s">
        <v>1261</v>
      </c>
      <c r="B84" s="39">
        <v>880</v>
      </c>
      <c r="C84" s="39">
        <v>16299</v>
      </c>
      <c r="D84" s="39">
        <v>136</v>
      </c>
      <c r="E84" s="39">
        <v>2000</v>
      </c>
      <c r="F84" s="39" t="str">
        <f t="shared" si="5"/>
        <v>2000-0136</v>
      </c>
      <c r="G84" s="39">
        <v>5</v>
      </c>
      <c r="H84" s="39" t="s">
        <v>1804</v>
      </c>
      <c r="I84" s="47" t="s">
        <v>1355</v>
      </c>
      <c r="J84" s="50">
        <v>37573</v>
      </c>
      <c r="K84" s="39">
        <v>7</v>
      </c>
      <c r="L84" s="50">
        <v>38819</v>
      </c>
      <c r="M84" s="50">
        <v>39199</v>
      </c>
      <c r="N84" s="50">
        <v>39562</v>
      </c>
      <c r="O84" s="50">
        <v>39926</v>
      </c>
      <c r="P84" s="50"/>
      <c r="Q84" s="50"/>
      <c r="R84" s="50"/>
      <c r="S84" s="47" t="s">
        <v>797</v>
      </c>
      <c r="T84" s="39" t="s">
        <v>728</v>
      </c>
      <c r="U84" s="39"/>
      <c r="V84" s="70"/>
      <c r="W84" s="70"/>
      <c r="X84" s="70"/>
      <c r="Y84" s="70"/>
      <c r="Z84" s="70"/>
      <c r="AA84" s="70"/>
      <c r="AB84" s="70"/>
      <c r="AC84" s="70"/>
      <c r="AD84" s="70"/>
      <c r="AE84" s="70"/>
      <c r="AF84" s="70"/>
      <c r="AG84" s="70"/>
      <c r="AH84" s="70"/>
      <c r="AI84" s="54" t="s">
        <v>2014</v>
      </c>
      <c r="AJ84" s="64">
        <f t="shared" si="6"/>
        <v>40130</v>
      </c>
      <c r="AK84" s="62" t="str">
        <f t="shared" ca="1" si="7"/>
        <v>Expired</v>
      </c>
    </row>
    <row r="85" spans="1:38" x14ac:dyDescent="0.2">
      <c r="A85" s="39" t="s">
        <v>1261</v>
      </c>
      <c r="B85" s="39">
        <v>880</v>
      </c>
      <c r="C85" s="39">
        <v>16293</v>
      </c>
      <c r="D85" s="39">
        <v>136</v>
      </c>
      <c r="E85" s="39">
        <v>2001</v>
      </c>
      <c r="F85" s="39" t="str">
        <f t="shared" si="5"/>
        <v>2001-0136</v>
      </c>
      <c r="G85" s="39">
        <v>5</v>
      </c>
      <c r="H85" s="39" t="s">
        <v>158</v>
      </c>
      <c r="I85" s="47" t="s">
        <v>1355</v>
      </c>
      <c r="J85" s="50">
        <v>37939</v>
      </c>
      <c r="K85" s="39">
        <v>7</v>
      </c>
      <c r="L85" s="50">
        <v>38806</v>
      </c>
      <c r="M85" s="50">
        <v>39191</v>
      </c>
      <c r="N85" s="50">
        <v>39926</v>
      </c>
      <c r="O85" s="50"/>
      <c r="P85" s="50"/>
      <c r="Q85" s="50"/>
      <c r="R85" s="50"/>
      <c r="S85" s="47" t="s">
        <v>799</v>
      </c>
      <c r="T85" s="39"/>
      <c r="U85" s="39"/>
      <c r="V85" s="70"/>
      <c r="W85" s="70"/>
      <c r="X85" s="70"/>
      <c r="Y85" s="70"/>
      <c r="Z85" s="70"/>
      <c r="AA85" s="70"/>
      <c r="AB85" s="70"/>
      <c r="AC85" s="70"/>
      <c r="AD85" s="70"/>
      <c r="AE85" s="70"/>
      <c r="AF85" s="70"/>
      <c r="AG85" s="70"/>
      <c r="AH85" s="70"/>
      <c r="AI85" s="54" t="s">
        <v>731</v>
      </c>
      <c r="AJ85" s="64">
        <f t="shared" si="6"/>
        <v>40496</v>
      </c>
      <c r="AK85" s="62" t="str">
        <f t="shared" ca="1" si="7"/>
        <v>Expired</v>
      </c>
    </row>
    <row r="86" spans="1:38" ht="51" x14ac:dyDescent="0.2">
      <c r="A86" s="39" t="s">
        <v>1261</v>
      </c>
      <c r="B86" s="39">
        <v>880</v>
      </c>
      <c r="C86" s="39">
        <v>16294</v>
      </c>
      <c r="D86" s="39">
        <v>110</v>
      </c>
      <c r="E86" s="39">
        <v>2002</v>
      </c>
      <c r="F86" s="39" t="str">
        <f t="shared" si="5"/>
        <v>2002-0110</v>
      </c>
      <c r="G86" s="39">
        <v>5</v>
      </c>
      <c r="H86" s="39" t="s">
        <v>160</v>
      </c>
      <c r="I86" s="47" t="s">
        <v>1802</v>
      </c>
      <c r="J86" s="50">
        <v>38313</v>
      </c>
      <c r="K86" s="39">
        <v>7</v>
      </c>
      <c r="L86" s="50">
        <v>38806</v>
      </c>
      <c r="M86" s="50">
        <v>39191</v>
      </c>
      <c r="N86" s="50">
        <v>39562</v>
      </c>
      <c r="O86" s="50">
        <v>39926</v>
      </c>
      <c r="P86" s="50"/>
      <c r="Q86" s="50">
        <v>40646</v>
      </c>
      <c r="R86" s="50"/>
      <c r="S86" s="47" t="s">
        <v>2206</v>
      </c>
      <c r="T86" s="39"/>
      <c r="U86" s="39"/>
      <c r="V86" s="70"/>
      <c r="W86" s="70"/>
      <c r="X86" s="70"/>
      <c r="Y86" s="70"/>
      <c r="Z86" s="70"/>
      <c r="AA86" s="70"/>
      <c r="AB86" s="70"/>
      <c r="AC86" s="70"/>
      <c r="AD86" s="70"/>
      <c r="AE86" s="70"/>
      <c r="AF86" s="70"/>
      <c r="AG86" s="70"/>
      <c r="AH86" s="70"/>
      <c r="AI86" s="54" t="s">
        <v>2207</v>
      </c>
      <c r="AJ86" s="64">
        <f t="shared" si="6"/>
        <v>40869</v>
      </c>
      <c r="AK86" s="62" t="str">
        <f t="shared" ca="1" si="7"/>
        <v>Expired</v>
      </c>
    </row>
    <row r="87" spans="1:38" x14ac:dyDescent="0.2">
      <c r="A87" s="39" t="s">
        <v>1261</v>
      </c>
      <c r="B87" s="39">
        <v>880</v>
      </c>
      <c r="C87" s="39">
        <v>16295</v>
      </c>
      <c r="D87" s="39">
        <v>446</v>
      </c>
      <c r="E87" s="39">
        <v>2002</v>
      </c>
      <c r="F87" s="39" t="str">
        <f t="shared" si="5"/>
        <v>2002-0446</v>
      </c>
      <c r="G87" s="39">
        <v>5</v>
      </c>
      <c r="H87" s="39" t="s">
        <v>1803</v>
      </c>
      <c r="I87" s="47" t="s">
        <v>1355</v>
      </c>
      <c r="J87" s="50">
        <v>38449</v>
      </c>
      <c r="K87" s="39">
        <v>7</v>
      </c>
      <c r="L87" s="50">
        <v>38806</v>
      </c>
      <c r="M87" s="50">
        <v>39191</v>
      </c>
      <c r="N87" s="50">
        <v>39562</v>
      </c>
      <c r="O87" s="50">
        <v>39926</v>
      </c>
      <c r="P87" s="50"/>
      <c r="Q87" s="50">
        <v>40646</v>
      </c>
      <c r="R87" s="50"/>
      <c r="S87" s="47" t="s">
        <v>1743</v>
      </c>
      <c r="T87" s="39" t="s">
        <v>1743</v>
      </c>
      <c r="U87" s="39"/>
      <c r="V87" s="70"/>
      <c r="W87" s="70"/>
      <c r="X87" s="70"/>
      <c r="Y87" s="70"/>
      <c r="Z87" s="70"/>
      <c r="AA87" s="70"/>
      <c r="AB87" s="70"/>
      <c r="AC87" s="70"/>
      <c r="AD87" s="70"/>
      <c r="AE87" s="70"/>
      <c r="AF87" s="70"/>
      <c r="AG87" s="70"/>
      <c r="AH87" s="70"/>
      <c r="AI87" s="54" t="s">
        <v>730</v>
      </c>
      <c r="AJ87" s="64">
        <f t="shared" si="6"/>
        <v>41006</v>
      </c>
      <c r="AK87" s="62" t="str">
        <f t="shared" ca="1" si="7"/>
        <v>Expired</v>
      </c>
    </row>
    <row r="88" spans="1:38" ht="25.5" x14ac:dyDescent="0.2">
      <c r="A88" s="39" t="s">
        <v>1261</v>
      </c>
      <c r="B88" s="39">
        <v>880</v>
      </c>
      <c r="C88" s="39">
        <v>8314</v>
      </c>
      <c r="D88" s="39">
        <v>1</v>
      </c>
      <c r="E88" s="39">
        <v>2003</v>
      </c>
      <c r="F88" s="39" t="str">
        <f t="shared" si="5"/>
        <v>2003-0001</v>
      </c>
      <c r="G88" s="39">
        <v>5</v>
      </c>
      <c r="H88" s="39" t="s">
        <v>149</v>
      </c>
      <c r="I88" s="47" t="s">
        <v>1355</v>
      </c>
      <c r="J88" s="50">
        <v>38587</v>
      </c>
      <c r="K88" s="39">
        <v>7</v>
      </c>
      <c r="L88" s="50">
        <v>38827</v>
      </c>
      <c r="M88" s="50">
        <v>39199</v>
      </c>
      <c r="N88" s="50">
        <v>39562</v>
      </c>
      <c r="O88" s="50">
        <v>39926</v>
      </c>
      <c r="P88" s="50"/>
      <c r="Q88" s="50">
        <v>40646</v>
      </c>
      <c r="R88" s="50">
        <v>41016</v>
      </c>
      <c r="S88" s="39" t="s">
        <v>2204</v>
      </c>
      <c r="T88" s="39"/>
      <c r="U88" s="39"/>
      <c r="V88" s="62"/>
      <c r="W88" s="62"/>
      <c r="X88" s="62"/>
      <c r="Y88" s="62"/>
      <c r="Z88" s="62"/>
      <c r="AA88" s="62"/>
      <c r="AB88" s="62"/>
      <c r="AC88" s="62"/>
      <c r="AD88" s="62"/>
      <c r="AE88" s="62"/>
      <c r="AF88" s="62"/>
      <c r="AG88" s="62"/>
      <c r="AH88" s="62"/>
      <c r="AI88" s="54" t="s">
        <v>2205</v>
      </c>
      <c r="AJ88" s="64">
        <f t="shared" si="6"/>
        <v>41144</v>
      </c>
      <c r="AK88" s="62" t="str">
        <f t="shared" ca="1" si="7"/>
        <v>Expired</v>
      </c>
    </row>
    <row r="89" spans="1:38" ht="25.5" x14ac:dyDescent="0.2">
      <c r="A89" s="39" t="s">
        <v>1261</v>
      </c>
      <c r="B89" s="39">
        <v>880</v>
      </c>
      <c r="C89" s="39">
        <v>23057</v>
      </c>
      <c r="D89" s="39">
        <v>46</v>
      </c>
      <c r="E89" s="39">
        <v>2003</v>
      </c>
      <c r="F89" s="39" t="str">
        <f t="shared" si="5"/>
        <v>2003-0046</v>
      </c>
      <c r="G89" s="39">
        <v>5</v>
      </c>
      <c r="H89" s="39" t="s">
        <v>1822</v>
      </c>
      <c r="I89" s="47" t="s">
        <v>1355</v>
      </c>
      <c r="J89" s="50">
        <v>38651</v>
      </c>
      <c r="K89" s="39">
        <v>7</v>
      </c>
      <c r="L89" s="50">
        <v>38721</v>
      </c>
      <c r="M89" s="50">
        <v>39191</v>
      </c>
      <c r="N89" s="50">
        <v>39562</v>
      </c>
      <c r="O89" s="50">
        <v>39926</v>
      </c>
      <c r="P89" s="68"/>
      <c r="Q89" s="50">
        <v>40646</v>
      </c>
      <c r="R89" s="50">
        <v>41016</v>
      </c>
      <c r="S89" s="39" t="s">
        <v>1743</v>
      </c>
      <c r="T89" s="39"/>
      <c r="U89" s="39"/>
      <c r="V89" s="62"/>
      <c r="W89" s="62"/>
      <c r="X89" s="62"/>
      <c r="Y89" s="62"/>
      <c r="Z89" s="62"/>
      <c r="AA89" s="62"/>
      <c r="AB89" s="62"/>
      <c r="AC89" s="62"/>
      <c r="AD89" s="62"/>
      <c r="AE89" s="62"/>
      <c r="AF89" s="62"/>
      <c r="AG89" s="62"/>
      <c r="AH89" s="62"/>
      <c r="AI89" s="54" t="s">
        <v>2348</v>
      </c>
      <c r="AJ89" s="64">
        <f t="shared" si="6"/>
        <v>41208</v>
      </c>
      <c r="AK89" s="62" t="str">
        <f t="shared" ca="1" si="7"/>
        <v>Expired</v>
      </c>
    </row>
    <row r="90" spans="1:38" x14ac:dyDescent="0.2">
      <c r="A90" s="39" t="s">
        <v>1261</v>
      </c>
      <c r="B90" s="39">
        <v>880</v>
      </c>
      <c r="C90" s="39">
        <v>24486</v>
      </c>
      <c r="D90" s="39">
        <v>150</v>
      </c>
      <c r="E90" s="39">
        <v>2006</v>
      </c>
      <c r="F90" s="39" t="str">
        <f t="shared" si="5"/>
        <v>2006-0150</v>
      </c>
      <c r="G90" s="39">
        <v>5</v>
      </c>
      <c r="H90" s="39" t="s">
        <v>2208</v>
      </c>
      <c r="I90" s="47" t="s">
        <v>1355</v>
      </c>
      <c r="J90" s="50">
        <v>39742</v>
      </c>
      <c r="K90" s="39">
        <v>7</v>
      </c>
      <c r="L90" s="50"/>
      <c r="M90" s="50"/>
      <c r="N90" s="50">
        <v>40646</v>
      </c>
      <c r="O90" s="50">
        <v>41016</v>
      </c>
      <c r="P90" s="50"/>
      <c r="Q90" s="50">
        <v>41786</v>
      </c>
      <c r="R90" s="50"/>
      <c r="S90" s="39" t="s">
        <v>488</v>
      </c>
      <c r="T90" s="39"/>
      <c r="U90" s="39"/>
      <c r="V90" s="62"/>
      <c r="W90" s="62"/>
      <c r="X90" s="62"/>
      <c r="Y90" s="62"/>
      <c r="Z90" s="62"/>
      <c r="AA90" s="62"/>
      <c r="AB90" s="62"/>
      <c r="AC90" s="62"/>
      <c r="AD90" s="62"/>
      <c r="AE90" s="62"/>
      <c r="AF90" s="62"/>
      <c r="AG90" s="62"/>
      <c r="AH90" s="62"/>
      <c r="AI90" s="54" t="s">
        <v>2209</v>
      </c>
      <c r="AJ90" s="64">
        <f t="shared" si="6"/>
        <v>42298</v>
      </c>
      <c r="AK90" s="62" t="str">
        <f t="shared" ca="1" si="7"/>
        <v>Expired</v>
      </c>
    </row>
    <row r="91" spans="1:38" ht="25.5" x14ac:dyDescent="0.2">
      <c r="A91" s="60" t="s">
        <v>1261</v>
      </c>
      <c r="B91" s="62">
        <v>880</v>
      </c>
      <c r="C91" s="62">
        <v>75657</v>
      </c>
      <c r="D91" s="111">
        <v>349</v>
      </c>
      <c r="E91" s="111">
        <v>2006</v>
      </c>
      <c r="F91" s="123" t="str">
        <f t="shared" si="5"/>
        <v>2006-0349</v>
      </c>
      <c r="G91" s="62">
        <v>3</v>
      </c>
      <c r="H91" s="39" t="s">
        <v>2315</v>
      </c>
      <c r="I91" s="112" t="s">
        <v>1858</v>
      </c>
      <c r="J91" s="55">
        <v>40294</v>
      </c>
      <c r="K91" s="60">
        <v>7</v>
      </c>
      <c r="L91" s="68"/>
      <c r="M91" s="113"/>
      <c r="N91" s="113"/>
      <c r="O91" s="113"/>
      <c r="P91" s="113"/>
      <c r="Q91" s="113"/>
      <c r="R91" s="113"/>
      <c r="S91" s="72"/>
      <c r="T91" s="114"/>
      <c r="U91" s="115"/>
      <c r="V91" s="115"/>
      <c r="W91" s="115"/>
      <c r="X91" s="115"/>
      <c r="Y91" s="115"/>
      <c r="Z91" s="115"/>
      <c r="AA91" s="115"/>
      <c r="AB91" s="115"/>
      <c r="AC91" s="115"/>
      <c r="AD91" s="115"/>
      <c r="AE91" s="115"/>
      <c r="AF91" s="115"/>
      <c r="AG91" s="115"/>
      <c r="AH91" s="115"/>
      <c r="AI91" s="114"/>
      <c r="AJ91" s="64">
        <f t="shared" si="6"/>
        <v>42851</v>
      </c>
      <c r="AK91" s="62" t="str">
        <f t="shared" ref="AK91:AK118" ca="1" si="8">IF(OR(J91="Assumed Expired",J91="Voided",J91="Non Performed"),"Expired",IF(J91="Status?","TBD",IF(AJ91="","",IF(NOW()&gt;AJ91,"Expired","Under Warranty"))))</f>
        <v>Under Warranty</v>
      </c>
    </row>
    <row r="92" spans="1:38" ht="25.5" x14ac:dyDescent="0.2">
      <c r="A92" s="60" t="s">
        <v>1261</v>
      </c>
      <c r="B92" s="62">
        <v>880</v>
      </c>
      <c r="C92" s="62">
        <v>25199</v>
      </c>
      <c r="D92" s="111">
        <v>460</v>
      </c>
      <c r="E92" s="62">
        <v>2009</v>
      </c>
      <c r="F92" s="39" t="str">
        <f t="shared" si="5"/>
        <v>2009-0460</v>
      </c>
      <c r="G92" s="62">
        <v>4</v>
      </c>
      <c r="H92" s="39" t="s">
        <v>2104</v>
      </c>
      <c r="I92" s="54" t="s">
        <v>1858</v>
      </c>
      <c r="J92" s="55">
        <v>41088</v>
      </c>
      <c r="K92" s="60">
        <v>7</v>
      </c>
      <c r="L92" s="68">
        <v>41394</v>
      </c>
      <c r="M92" s="113">
        <v>41835</v>
      </c>
      <c r="N92" s="113">
        <v>42116</v>
      </c>
      <c r="O92" s="113"/>
      <c r="P92" s="113"/>
      <c r="Q92" s="113"/>
      <c r="R92" s="113"/>
      <c r="S92" s="140" t="s">
        <v>2407</v>
      </c>
      <c r="T92" s="114"/>
      <c r="U92" s="115"/>
      <c r="V92" s="115"/>
      <c r="W92" s="115"/>
      <c r="X92" s="115"/>
      <c r="Y92" s="115"/>
      <c r="Z92" s="115"/>
      <c r="AA92" s="115"/>
      <c r="AB92" s="115"/>
      <c r="AC92" s="115"/>
      <c r="AD92" s="115"/>
      <c r="AE92" s="115"/>
      <c r="AF92" s="115"/>
      <c r="AG92" s="115"/>
      <c r="AH92" s="115"/>
      <c r="AI92" s="124" t="s">
        <v>2427</v>
      </c>
      <c r="AJ92" s="64">
        <f t="shared" si="6"/>
        <v>43644</v>
      </c>
      <c r="AK92" s="62" t="str">
        <f t="shared" ca="1" si="8"/>
        <v>Under Warranty</v>
      </c>
    </row>
    <row r="93" spans="1:38" ht="25.5" x14ac:dyDescent="0.2">
      <c r="A93" s="60" t="s">
        <v>1261</v>
      </c>
      <c r="B93" s="62">
        <v>880</v>
      </c>
      <c r="C93" s="62">
        <v>25199</v>
      </c>
      <c r="D93" s="111">
        <v>460</v>
      </c>
      <c r="E93" s="62">
        <v>2009</v>
      </c>
      <c r="F93" s="39" t="str">
        <f t="shared" si="5"/>
        <v>2009-0460</v>
      </c>
      <c r="G93" s="62">
        <v>4</v>
      </c>
      <c r="H93" s="39" t="s">
        <v>2297</v>
      </c>
      <c r="I93" s="54" t="s">
        <v>255</v>
      </c>
      <c r="J93" s="55">
        <v>41086</v>
      </c>
      <c r="K93" s="60">
        <v>7</v>
      </c>
      <c r="L93" s="68">
        <v>41394</v>
      </c>
      <c r="M93" s="113">
        <v>41835</v>
      </c>
      <c r="N93" s="113">
        <v>42116</v>
      </c>
      <c r="O93" s="113"/>
      <c r="P93" s="113"/>
      <c r="Q93" s="113"/>
      <c r="R93" s="113"/>
      <c r="S93" s="140" t="s">
        <v>2407</v>
      </c>
      <c r="T93" s="114"/>
      <c r="U93" s="115"/>
      <c r="V93" s="115"/>
      <c r="W93" s="115"/>
      <c r="X93" s="115"/>
      <c r="Y93" s="115"/>
      <c r="Z93" s="115"/>
      <c r="AA93" s="115"/>
      <c r="AB93" s="115"/>
      <c r="AC93" s="115"/>
      <c r="AD93" s="115"/>
      <c r="AE93" s="115"/>
      <c r="AF93" s="115"/>
      <c r="AG93" s="115"/>
      <c r="AH93" s="115"/>
      <c r="AI93" s="114"/>
      <c r="AJ93" s="64">
        <f t="shared" si="6"/>
        <v>43642</v>
      </c>
      <c r="AK93" s="62" t="str">
        <f t="shared" ca="1" si="8"/>
        <v>Under Warranty</v>
      </c>
    </row>
    <row r="94" spans="1:38" ht="25.5" x14ac:dyDescent="0.2">
      <c r="A94" s="35" t="s">
        <v>1261</v>
      </c>
      <c r="B94" s="35">
        <v>880</v>
      </c>
      <c r="C94" s="35">
        <v>7278</v>
      </c>
      <c r="D94" s="35">
        <v>722</v>
      </c>
      <c r="E94" s="35">
        <v>1999</v>
      </c>
      <c r="F94" s="39" t="str">
        <f t="shared" si="5"/>
        <v>1999-0722</v>
      </c>
      <c r="G94" s="35">
        <v>6</v>
      </c>
      <c r="H94" s="35" t="s">
        <v>1846</v>
      </c>
      <c r="I94" s="57" t="s">
        <v>1847</v>
      </c>
      <c r="J94" s="56">
        <v>36847</v>
      </c>
      <c r="K94" s="35">
        <v>5</v>
      </c>
      <c r="L94" s="56" t="s">
        <v>1848</v>
      </c>
      <c r="M94" s="56">
        <v>37375</v>
      </c>
      <c r="N94" s="56">
        <v>37694</v>
      </c>
      <c r="O94" s="56">
        <v>38094</v>
      </c>
      <c r="P94" s="56">
        <v>38507</v>
      </c>
      <c r="Q94" s="56"/>
      <c r="R94" s="56"/>
      <c r="S94" s="57"/>
      <c r="T94" s="35"/>
      <c r="U94" s="35"/>
      <c r="V94" s="35"/>
      <c r="W94" s="38"/>
      <c r="X94" s="78"/>
      <c r="Y94" s="78"/>
      <c r="Z94" s="78"/>
      <c r="AA94" s="78"/>
      <c r="AB94" s="78"/>
      <c r="AC94" s="78"/>
      <c r="AD94" s="78"/>
      <c r="AE94" s="78"/>
      <c r="AF94" s="78"/>
      <c r="AG94" s="78"/>
      <c r="AH94" s="78"/>
      <c r="AI94" s="38" t="s">
        <v>1930</v>
      </c>
      <c r="AJ94" s="64">
        <f t="shared" si="6"/>
        <v>38673</v>
      </c>
      <c r="AK94" s="62" t="str">
        <f t="shared" ca="1" si="8"/>
        <v>Expired</v>
      </c>
    </row>
    <row r="95" spans="1:38" ht="25.5" x14ac:dyDescent="0.2">
      <c r="A95" s="35" t="s">
        <v>1261</v>
      </c>
      <c r="B95" s="35">
        <v>880</v>
      </c>
      <c r="C95" s="35">
        <v>7278</v>
      </c>
      <c r="D95" s="35">
        <v>722</v>
      </c>
      <c r="E95" s="35">
        <v>1999</v>
      </c>
      <c r="F95" s="39" t="str">
        <f t="shared" si="5"/>
        <v>1999-0722</v>
      </c>
      <c r="G95" s="35">
        <v>6</v>
      </c>
      <c r="H95" s="35" t="s">
        <v>1846</v>
      </c>
      <c r="I95" s="57" t="s">
        <v>1849</v>
      </c>
      <c r="J95" s="56">
        <v>37165</v>
      </c>
      <c r="K95" s="35">
        <v>5</v>
      </c>
      <c r="L95" s="56">
        <v>37375</v>
      </c>
      <c r="M95" s="56">
        <v>37375</v>
      </c>
      <c r="N95" s="56">
        <v>37694</v>
      </c>
      <c r="O95" s="56">
        <v>38094</v>
      </c>
      <c r="P95" s="56">
        <v>38507</v>
      </c>
      <c r="Q95" s="56">
        <v>38816</v>
      </c>
      <c r="R95" s="56">
        <v>38953</v>
      </c>
      <c r="S95" s="57" t="s">
        <v>934</v>
      </c>
      <c r="T95" s="35"/>
      <c r="U95" s="35"/>
      <c r="V95" s="35"/>
      <c r="W95" s="38"/>
      <c r="X95" s="78"/>
      <c r="Y95" s="78"/>
      <c r="Z95" s="78"/>
      <c r="AA95" s="78"/>
      <c r="AB95" s="78"/>
      <c r="AC95" s="78"/>
      <c r="AD95" s="78"/>
      <c r="AE95" s="78"/>
      <c r="AF95" s="78"/>
      <c r="AG95" s="78"/>
      <c r="AH95" s="78"/>
      <c r="AI95" s="38" t="s">
        <v>1930</v>
      </c>
      <c r="AJ95" s="64">
        <f t="shared" si="6"/>
        <v>38991</v>
      </c>
      <c r="AK95" s="62" t="str">
        <f t="shared" ca="1" si="8"/>
        <v>Expired</v>
      </c>
    </row>
    <row r="96" spans="1:38" ht="54" customHeight="1" x14ac:dyDescent="0.2">
      <c r="A96" s="35" t="s">
        <v>1261</v>
      </c>
      <c r="B96" s="35">
        <v>880</v>
      </c>
      <c r="C96" s="35">
        <v>16967</v>
      </c>
      <c r="D96" s="35">
        <v>5028</v>
      </c>
      <c r="E96" s="35">
        <v>1999</v>
      </c>
      <c r="F96" s="39" t="str">
        <f t="shared" si="5"/>
        <v>1999-5028</v>
      </c>
      <c r="G96" s="35">
        <v>6</v>
      </c>
      <c r="H96" s="35" t="s">
        <v>1610</v>
      </c>
      <c r="I96" s="57" t="s">
        <v>1339</v>
      </c>
      <c r="J96" s="56">
        <v>36465</v>
      </c>
      <c r="K96" s="35">
        <v>5</v>
      </c>
      <c r="L96" s="56"/>
      <c r="M96" s="56"/>
      <c r="N96" s="56"/>
      <c r="O96" s="56"/>
      <c r="P96" s="56"/>
      <c r="Q96" s="56">
        <v>38292</v>
      </c>
      <c r="R96" s="56"/>
      <c r="S96" s="57"/>
      <c r="T96" s="35"/>
      <c r="U96" s="35"/>
      <c r="V96" s="35"/>
      <c r="W96" s="78"/>
      <c r="X96" s="78"/>
      <c r="Y96" s="78"/>
      <c r="Z96" s="78"/>
      <c r="AA96" s="78"/>
      <c r="AB96" s="78"/>
      <c r="AC96" s="78"/>
      <c r="AD96" s="78"/>
      <c r="AE96" s="78"/>
      <c r="AF96" s="78"/>
      <c r="AG96" s="78"/>
      <c r="AH96" s="78"/>
      <c r="AI96" s="38" t="s">
        <v>1930</v>
      </c>
      <c r="AJ96" s="64">
        <f t="shared" si="6"/>
        <v>38292</v>
      </c>
      <c r="AK96" s="62" t="str">
        <f t="shared" ca="1" si="8"/>
        <v>Expired</v>
      </c>
      <c r="AL96" s="164"/>
    </row>
    <row r="97" spans="1:38" ht="153" x14ac:dyDescent="0.2">
      <c r="A97" s="35" t="s">
        <v>1261</v>
      </c>
      <c r="B97" s="35">
        <v>880</v>
      </c>
      <c r="C97" s="35">
        <v>5881</v>
      </c>
      <c r="D97" s="35">
        <v>4</v>
      </c>
      <c r="E97" s="35">
        <v>2000</v>
      </c>
      <c r="F97" s="39" t="str">
        <f t="shared" si="5"/>
        <v>2000-0004</v>
      </c>
      <c r="G97" s="35">
        <v>6</v>
      </c>
      <c r="H97" s="35" t="s">
        <v>1835</v>
      </c>
      <c r="I97" s="57" t="s">
        <v>1836</v>
      </c>
      <c r="J97" s="56">
        <v>37206</v>
      </c>
      <c r="K97" s="35">
        <v>7</v>
      </c>
      <c r="L97" s="56"/>
      <c r="M97" s="56">
        <v>37707</v>
      </c>
      <c r="N97" s="56">
        <v>38101</v>
      </c>
      <c r="O97" s="56">
        <v>38568</v>
      </c>
      <c r="P97" s="56">
        <v>38843</v>
      </c>
      <c r="Q97" s="56">
        <v>39207</v>
      </c>
      <c r="R97" s="56" t="s">
        <v>1975</v>
      </c>
      <c r="S97" s="57" t="s">
        <v>1207</v>
      </c>
      <c r="T97" s="35" t="s">
        <v>1208</v>
      </c>
      <c r="U97" s="35"/>
      <c r="V97" s="35"/>
      <c r="W97" s="35"/>
      <c r="X97" s="79"/>
      <c r="Y97" s="79"/>
      <c r="Z97" s="79"/>
      <c r="AA97" s="79"/>
      <c r="AB97" s="79"/>
      <c r="AC97" s="79"/>
      <c r="AD97" s="79"/>
      <c r="AE97" s="79"/>
      <c r="AF97" s="79"/>
      <c r="AG97" s="80"/>
      <c r="AH97" s="79"/>
      <c r="AI97" s="35" t="s">
        <v>1976</v>
      </c>
      <c r="AJ97" s="64">
        <f t="shared" si="6"/>
        <v>39763</v>
      </c>
      <c r="AK97" s="62" t="str">
        <f t="shared" ca="1" si="8"/>
        <v>Expired</v>
      </c>
      <c r="AL97" s="164"/>
    </row>
    <row r="98" spans="1:38" ht="106.5" x14ac:dyDescent="0.2">
      <c r="A98" s="35" t="s">
        <v>1261</v>
      </c>
      <c r="B98" s="35">
        <v>880</v>
      </c>
      <c r="C98" s="35">
        <v>5881</v>
      </c>
      <c r="D98" s="35">
        <v>4</v>
      </c>
      <c r="E98" s="35">
        <v>2000</v>
      </c>
      <c r="F98" s="39" t="str">
        <f t="shared" si="5"/>
        <v>2000-0004</v>
      </c>
      <c r="G98" s="35">
        <v>6</v>
      </c>
      <c r="H98" s="35" t="s">
        <v>1835</v>
      </c>
      <c r="I98" s="57" t="s">
        <v>1837</v>
      </c>
      <c r="J98" s="56">
        <v>37098</v>
      </c>
      <c r="K98" s="35">
        <v>7</v>
      </c>
      <c r="L98" s="56"/>
      <c r="M98" s="56">
        <v>37707</v>
      </c>
      <c r="N98" s="56">
        <v>38101</v>
      </c>
      <c r="O98" s="56">
        <v>38568</v>
      </c>
      <c r="P98" s="56">
        <v>38843</v>
      </c>
      <c r="Q98" s="56">
        <v>39207</v>
      </c>
      <c r="R98" s="56" t="s">
        <v>1911</v>
      </c>
      <c r="S98" s="57" t="s">
        <v>1207</v>
      </c>
      <c r="T98" s="35" t="s">
        <v>1208</v>
      </c>
      <c r="U98" s="35"/>
      <c r="V98" s="35"/>
      <c r="W98" s="35"/>
      <c r="X98" s="79"/>
      <c r="Y98" s="79"/>
      <c r="Z98" s="79"/>
      <c r="AA98" s="79"/>
      <c r="AB98" s="79"/>
      <c r="AC98" s="79"/>
      <c r="AD98" s="79"/>
      <c r="AE98" s="79"/>
      <c r="AF98" s="79"/>
      <c r="AG98" s="79"/>
      <c r="AH98" s="79"/>
      <c r="AI98" s="35" t="s">
        <v>1977</v>
      </c>
      <c r="AJ98" s="64">
        <f t="shared" si="6"/>
        <v>39655</v>
      </c>
      <c r="AK98" s="62" t="str">
        <f t="shared" ca="1" si="8"/>
        <v>Expired</v>
      </c>
    </row>
    <row r="99" spans="1:38" ht="51" customHeight="1" x14ac:dyDescent="0.2">
      <c r="A99" s="35" t="s">
        <v>1261</v>
      </c>
      <c r="B99" s="35">
        <v>880</v>
      </c>
      <c r="C99" s="35">
        <v>5881</v>
      </c>
      <c r="D99" s="35">
        <v>4</v>
      </c>
      <c r="E99" s="35">
        <v>2000</v>
      </c>
      <c r="F99" s="39" t="str">
        <f t="shared" si="5"/>
        <v>2000-0004</v>
      </c>
      <c r="G99" s="35">
        <v>6</v>
      </c>
      <c r="H99" s="35" t="s">
        <v>1835</v>
      </c>
      <c r="I99" s="57" t="s">
        <v>1838</v>
      </c>
      <c r="J99" s="56">
        <v>36845</v>
      </c>
      <c r="K99" s="35">
        <v>7</v>
      </c>
      <c r="L99" s="56">
        <v>37062</v>
      </c>
      <c r="M99" s="56" t="s">
        <v>903</v>
      </c>
      <c r="N99" s="56">
        <v>37707</v>
      </c>
      <c r="O99" s="56">
        <v>38101</v>
      </c>
      <c r="P99" s="56">
        <v>38568</v>
      </c>
      <c r="Q99" s="56">
        <v>38843</v>
      </c>
      <c r="R99" s="56">
        <v>39207</v>
      </c>
      <c r="S99" s="57" t="s">
        <v>1207</v>
      </c>
      <c r="T99" s="35" t="s">
        <v>1208</v>
      </c>
      <c r="U99" s="35"/>
      <c r="V99" s="35"/>
      <c r="W99" s="35"/>
      <c r="X99" s="79"/>
      <c r="Y99" s="79"/>
      <c r="Z99" s="79"/>
      <c r="AA99" s="79"/>
      <c r="AB99" s="79"/>
      <c r="AC99" s="79"/>
      <c r="AD99" s="79"/>
      <c r="AE99" s="79"/>
      <c r="AF99" s="79"/>
      <c r="AG99" s="79"/>
      <c r="AH99" s="79"/>
      <c r="AI99" s="35" t="s">
        <v>1978</v>
      </c>
      <c r="AJ99" s="64">
        <f t="shared" si="6"/>
        <v>39401</v>
      </c>
      <c r="AK99" s="62" t="str">
        <f t="shared" ca="1" si="8"/>
        <v>Expired</v>
      </c>
    </row>
    <row r="100" spans="1:38" ht="46.5" customHeight="1" x14ac:dyDescent="0.2">
      <c r="A100" s="35" t="s">
        <v>1261</v>
      </c>
      <c r="B100" s="35">
        <v>880</v>
      </c>
      <c r="C100" s="35">
        <v>5881</v>
      </c>
      <c r="D100" s="35">
        <v>4</v>
      </c>
      <c r="E100" s="35">
        <v>2000</v>
      </c>
      <c r="F100" s="39" t="str">
        <f t="shared" si="5"/>
        <v>2000-0004</v>
      </c>
      <c r="G100" s="35">
        <v>6</v>
      </c>
      <c r="H100" s="35" t="s">
        <v>1835</v>
      </c>
      <c r="I100" s="57" t="s">
        <v>1839</v>
      </c>
      <c r="J100" s="56">
        <v>36732</v>
      </c>
      <c r="K100" s="35">
        <v>7</v>
      </c>
      <c r="L100" s="56">
        <v>37062</v>
      </c>
      <c r="M100" s="56" t="s">
        <v>903</v>
      </c>
      <c r="N100" s="56">
        <v>37707</v>
      </c>
      <c r="O100" s="56">
        <v>38101</v>
      </c>
      <c r="P100" s="56">
        <v>38568</v>
      </c>
      <c r="Q100" s="56">
        <v>38843</v>
      </c>
      <c r="R100" s="56">
        <v>39207</v>
      </c>
      <c r="S100" s="57" t="s">
        <v>1207</v>
      </c>
      <c r="T100" s="35" t="s">
        <v>1208</v>
      </c>
      <c r="U100" s="35"/>
      <c r="V100" s="35"/>
      <c r="W100" s="35"/>
      <c r="X100" s="79"/>
      <c r="Y100" s="79"/>
      <c r="Z100" s="79"/>
      <c r="AA100" s="79"/>
      <c r="AB100" s="79"/>
      <c r="AC100" s="79"/>
      <c r="AD100" s="79"/>
      <c r="AE100" s="79"/>
      <c r="AF100" s="79"/>
      <c r="AG100" s="79"/>
      <c r="AH100" s="79"/>
      <c r="AI100" s="35" t="s">
        <v>1979</v>
      </c>
      <c r="AJ100" s="64">
        <f t="shared" si="6"/>
        <v>39288</v>
      </c>
      <c r="AK100" s="62" t="str">
        <f t="shared" ca="1" si="8"/>
        <v>Expired</v>
      </c>
    </row>
    <row r="101" spans="1:38" ht="38.25" x14ac:dyDescent="0.2">
      <c r="A101" s="35" t="s">
        <v>1261</v>
      </c>
      <c r="B101" s="35">
        <v>880</v>
      </c>
      <c r="C101" s="35">
        <v>20943</v>
      </c>
      <c r="D101" s="35">
        <v>17</v>
      </c>
      <c r="E101" s="35">
        <v>2000</v>
      </c>
      <c r="F101" s="39" t="str">
        <f t="shared" si="5"/>
        <v>2000-0017</v>
      </c>
      <c r="G101" s="35">
        <v>6</v>
      </c>
      <c r="H101" s="35" t="s">
        <v>1610</v>
      </c>
      <c r="I101" s="57" t="s">
        <v>1339</v>
      </c>
      <c r="J101" s="56">
        <v>36747</v>
      </c>
      <c r="K101" s="35">
        <v>5</v>
      </c>
      <c r="L101" s="56" t="s">
        <v>908</v>
      </c>
      <c r="M101" s="56" t="s">
        <v>903</v>
      </c>
      <c r="N101" s="56">
        <v>37704</v>
      </c>
      <c r="O101" s="56">
        <v>38098</v>
      </c>
      <c r="P101" s="56">
        <v>38503</v>
      </c>
      <c r="Q101" s="56" t="s">
        <v>457</v>
      </c>
      <c r="R101" s="56">
        <v>38568</v>
      </c>
      <c r="S101" s="57"/>
      <c r="T101" s="35"/>
      <c r="U101" s="35"/>
      <c r="V101" s="35"/>
      <c r="W101" s="35"/>
      <c r="X101" s="79"/>
      <c r="Y101" s="79"/>
      <c r="Z101" s="79"/>
      <c r="AA101" s="79"/>
      <c r="AB101" s="79"/>
      <c r="AC101" s="79"/>
      <c r="AD101" s="79"/>
      <c r="AE101" s="79"/>
      <c r="AF101" s="79"/>
      <c r="AG101" s="79"/>
      <c r="AH101" s="79"/>
      <c r="AI101" s="35" t="s">
        <v>2245</v>
      </c>
      <c r="AJ101" s="64">
        <f t="shared" si="6"/>
        <v>38573</v>
      </c>
      <c r="AK101" s="62" t="str">
        <f t="shared" ca="1" si="8"/>
        <v>Expired</v>
      </c>
      <c r="AL101" s="164"/>
    </row>
    <row r="102" spans="1:38" ht="318.75" x14ac:dyDescent="0.2">
      <c r="A102" s="38" t="s">
        <v>1261</v>
      </c>
      <c r="B102" s="38">
        <v>880</v>
      </c>
      <c r="C102" s="38">
        <v>4388</v>
      </c>
      <c r="D102" s="38">
        <v>91</v>
      </c>
      <c r="E102" s="38">
        <v>2000</v>
      </c>
      <c r="F102" s="39" t="str">
        <f t="shared" si="5"/>
        <v>2000-0091</v>
      </c>
      <c r="G102" s="38">
        <v>6</v>
      </c>
      <c r="H102" s="38" t="s">
        <v>1833</v>
      </c>
      <c r="I102" s="48" t="s">
        <v>1355</v>
      </c>
      <c r="J102" s="55">
        <v>37457</v>
      </c>
      <c r="K102" s="38">
        <v>7</v>
      </c>
      <c r="L102" s="55">
        <v>37701</v>
      </c>
      <c r="M102" s="55">
        <v>38099</v>
      </c>
      <c r="N102" s="55">
        <v>38570</v>
      </c>
      <c r="O102" s="55" t="s">
        <v>932</v>
      </c>
      <c r="P102" s="55" t="s">
        <v>1863</v>
      </c>
      <c r="Q102" s="55">
        <v>39499</v>
      </c>
      <c r="R102" s="55">
        <v>39931</v>
      </c>
      <c r="S102" s="48"/>
      <c r="T102" s="38"/>
      <c r="U102" s="38"/>
      <c r="V102" s="38"/>
      <c r="W102" s="38"/>
      <c r="X102" s="78"/>
      <c r="Y102" s="78"/>
      <c r="Z102" s="78"/>
      <c r="AA102" s="78"/>
      <c r="AB102" s="78"/>
      <c r="AC102" s="78"/>
      <c r="AD102" s="78"/>
      <c r="AE102" s="78"/>
      <c r="AF102" s="78"/>
      <c r="AG102" s="78"/>
      <c r="AH102" s="78"/>
      <c r="AI102" s="38" t="s">
        <v>2116</v>
      </c>
      <c r="AJ102" s="64">
        <f t="shared" si="6"/>
        <v>40014</v>
      </c>
      <c r="AK102" s="62" t="str">
        <f t="shared" ca="1" si="8"/>
        <v>Expired</v>
      </c>
    </row>
    <row r="103" spans="1:38" ht="293.25" x14ac:dyDescent="0.2">
      <c r="A103" s="38" t="s">
        <v>1261</v>
      </c>
      <c r="B103" s="38">
        <v>880</v>
      </c>
      <c r="C103" s="38">
        <v>9078</v>
      </c>
      <c r="D103" s="38">
        <v>577</v>
      </c>
      <c r="E103" s="38">
        <v>2000</v>
      </c>
      <c r="F103" s="39" t="str">
        <f t="shared" si="5"/>
        <v>2000-0577</v>
      </c>
      <c r="G103" s="38">
        <v>6</v>
      </c>
      <c r="H103" s="38" t="s">
        <v>1850</v>
      </c>
      <c r="I103" s="48" t="s">
        <v>1355</v>
      </c>
      <c r="J103" s="55">
        <v>37834</v>
      </c>
      <c r="K103" s="38">
        <v>7</v>
      </c>
      <c r="L103" s="55">
        <v>38099</v>
      </c>
      <c r="M103" s="55">
        <v>38570</v>
      </c>
      <c r="N103" s="55" t="s">
        <v>932</v>
      </c>
      <c r="O103" s="55" t="s">
        <v>1866</v>
      </c>
      <c r="P103" s="55">
        <v>39499</v>
      </c>
      <c r="Q103" s="55">
        <v>39931</v>
      </c>
      <c r="R103" s="55"/>
      <c r="S103" s="48"/>
      <c r="T103" s="38"/>
      <c r="U103" s="38"/>
      <c r="V103" s="38"/>
      <c r="W103" s="38"/>
      <c r="X103" s="78"/>
      <c r="Y103" s="78"/>
      <c r="Z103" s="78"/>
      <c r="AA103" s="78"/>
      <c r="AB103" s="78"/>
      <c r="AC103" s="78"/>
      <c r="AD103" s="78"/>
      <c r="AE103" s="78"/>
      <c r="AF103" s="78"/>
      <c r="AG103" s="78"/>
      <c r="AH103" s="78"/>
      <c r="AI103" s="38" t="s">
        <v>2163</v>
      </c>
      <c r="AJ103" s="64">
        <f t="shared" si="6"/>
        <v>40391</v>
      </c>
      <c r="AK103" s="62" t="str">
        <f t="shared" ca="1" si="8"/>
        <v>Expired</v>
      </c>
    </row>
    <row r="104" spans="1:38" ht="229.5" x14ac:dyDescent="0.2">
      <c r="A104" s="38" t="s">
        <v>1261</v>
      </c>
      <c r="B104" s="38">
        <v>880</v>
      </c>
      <c r="C104" s="38">
        <v>6912</v>
      </c>
      <c r="D104" s="38">
        <v>142</v>
      </c>
      <c r="E104" s="38">
        <v>2001</v>
      </c>
      <c r="F104" s="39" t="str">
        <f t="shared" si="5"/>
        <v>2001-0142</v>
      </c>
      <c r="G104" s="38">
        <v>6</v>
      </c>
      <c r="H104" s="38" t="s">
        <v>1845</v>
      </c>
      <c r="I104" s="48" t="s">
        <v>1355</v>
      </c>
      <c r="J104" s="55">
        <v>37834</v>
      </c>
      <c r="K104" s="38">
        <v>7</v>
      </c>
      <c r="L104" s="55">
        <v>38099</v>
      </c>
      <c r="M104" s="55">
        <v>38570</v>
      </c>
      <c r="N104" s="55" t="s">
        <v>932</v>
      </c>
      <c r="O104" s="55">
        <v>39175</v>
      </c>
      <c r="P104" s="55">
        <v>39499</v>
      </c>
      <c r="Q104" s="55">
        <v>39931</v>
      </c>
      <c r="R104" s="55"/>
      <c r="S104" s="48"/>
      <c r="T104" s="38"/>
      <c r="U104" s="38"/>
      <c r="V104" s="38"/>
      <c r="W104" s="38"/>
      <c r="X104" s="78"/>
      <c r="Y104" s="78"/>
      <c r="Z104" s="78"/>
      <c r="AA104" s="78"/>
      <c r="AB104" s="78"/>
      <c r="AC104" s="78"/>
      <c r="AD104" s="78"/>
      <c r="AE104" s="78"/>
      <c r="AF104" s="78"/>
      <c r="AG104" s="78"/>
      <c r="AH104" s="78"/>
      <c r="AI104" s="38" t="s">
        <v>2126</v>
      </c>
      <c r="AJ104" s="64">
        <f t="shared" si="6"/>
        <v>40391</v>
      </c>
      <c r="AK104" s="62" t="str">
        <f t="shared" ca="1" si="8"/>
        <v>Expired</v>
      </c>
    </row>
    <row r="105" spans="1:38" ht="280.5" x14ac:dyDescent="0.2">
      <c r="A105" s="38" t="s">
        <v>1261</v>
      </c>
      <c r="B105" s="38">
        <v>880</v>
      </c>
      <c r="C105" s="38">
        <v>4666</v>
      </c>
      <c r="D105" s="38">
        <v>69</v>
      </c>
      <c r="E105" s="38">
        <v>2002</v>
      </c>
      <c r="F105" s="39" t="str">
        <f t="shared" si="5"/>
        <v>2002-0069</v>
      </c>
      <c r="G105" s="38">
        <v>6</v>
      </c>
      <c r="H105" s="38" t="s">
        <v>1834</v>
      </c>
      <c r="I105" s="48" t="s">
        <v>1355</v>
      </c>
      <c r="J105" s="55">
        <v>37883</v>
      </c>
      <c r="K105" s="38">
        <v>7</v>
      </c>
      <c r="L105" s="55">
        <v>38098</v>
      </c>
      <c r="M105" s="55">
        <v>38503</v>
      </c>
      <c r="N105" s="55">
        <v>38798</v>
      </c>
      <c r="O105" s="55">
        <v>39134</v>
      </c>
      <c r="P105" s="55">
        <v>39519</v>
      </c>
      <c r="Q105" s="55">
        <v>39902</v>
      </c>
      <c r="R105" s="55"/>
      <c r="S105" s="48"/>
      <c r="T105" s="38"/>
      <c r="U105" s="38"/>
      <c r="V105" s="38"/>
      <c r="W105" s="38"/>
      <c r="X105" s="78"/>
      <c r="Y105" s="78"/>
      <c r="Z105" s="78"/>
      <c r="AA105" s="78"/>
      <c r="AB105" s="78"/>
      <c r="AC105" s="78"/>
      <c r="AD105" s="78"/>
      <c r="AE105" s="78"/>
      <c r="AF105" s="78"/>
      <c r="AG105" s="78"/>
      <c r="AH105" s="78"/>
      <c r="AI105" s="38" t="s">
        <v>2164</v>
      </c>
      <c r="AJ105" s="64">
        <f t="shared" si="6"/>
        <v>40440</v>
      </c>
      <c r="AK105" s="62" t="str">
        <f t="shared" ca="1" si="8"/>
        <v>Expired</v>
      </c>
    </row>
    <row r="106" spans="1:38" ht="140.25" x14ac:dyDescent="0.2">
      <c r="A106" s="38" t="s">
        <v>1261</v>
      </c>
      <c r="B106" s="38">
        <v>880</v>
      </c>
      <c r="C106" s="38">
        <v>16992</v>
      </c>
      <c r="D106" s="38">
        <v>8005</v>
      </c>
      <c r="E106" s="38">
        <v>2002</v>
      </c>
      <c r="F106" s="39" t="str">
        <f t="shared" si="5"/>
        <v>2002-8005</v>
      </c>
      <c r="G106" s="38">
        <v>6</v>
      </c>
      <c r="H106" s="38" t="s">
        <v>1611</v>
      </c>
      <c r="I106" s="48" t="s">
        <v>1213</v>
      </c>
      <c r="J106" s="55">
        <v>37916</v>
      </c>
      <c r="K106" s="38">
        <v>7</v>
      </c>
      <c r="L106" s="55">
        <v>38098</v>
      </c>
      <c r="M106" s="55">
        <v>38568</v>
      </c>
      <c r="N106" s="55">
        <v>38798</v>
      </c>
      <c r="O106" s="55">
        <v>39134</v>
      </c>
      <c r="P106" s="55">
        <v>39519</v>
      </c>
      <c r="Q106" s="55">
        <v>39902</v>
      </c>
      <c r="R106" s="55"/>
      <c r="S106" s="48"/>
      <c r="T106" s="38"/>
      <c r="U106" s="38"/>
      <c r="V106" s="38"/>
      <c r="W106" s="78"/>
      <c r="X106" s="78"/>
      <c r="Y106" s="78"/>
      <c r="Z106" s="78"/>
      <c r="AA106" s="78"/>
      <c r="AB106" s="78"/>
      <c r="AC106" s="78"/>
      <c r="AD106" s="78"/>
      <c r="AE106" s="78"/>
      <c r="AF106" s="78"/>
      <c r="AG106" s="78"/>
      <c r="AH106" s="78"/>
      <c r="AI106" s="38" t="s">
        <v>2167</v>
      </c>
      <c r="AJ106" s="64">
        <f t="shared" si="6"/>
        <v>40473</v>
      </c>
      <c r="AK106" s="62" t="str">
        <f t="shared" ca="1" si="8"/>
        <v>Expired</v>
      </c>
    </row>
    <row r="107" spans="1:38" ht="76.5" x14ac:dyDescent="0.2">
      <c r="A107" s="38" t="s">
        <v>1261</v>
      </c>
      <c r="B107" s="38">
        <v>880</v>
      </c>
      <c r="C107" s="38">
        <v>16992</v>
      </c>
      <c r="D107" s="38">
        <v>8005</v>
      </c>
      <c r="E107" s="38">
        <v>2002</v>
      </c>
      <c r="F107" s="39" t="str">
        <f t="shared" si="5"/>
        <v>2002-8005</v>
      </c>
      <c r="G107" s="38">
        <v>6</v>
      </c>
      <c r="H107" s="38" t="s">
        <v>1611</v>
      </c>
      <c r="I107" s="48" t="s">
        <v>1213</v>
      </c>
      <c r="J107" s="55">
        <v>37916</v>
      </c>
      <c r="K107" s="38">
        <v>7</v>
      </c>
      <c r="L107" s="55">
        <v>38098</v>
      </c>
      <c r="M107" s="55">
        <v>38568</v>
      </c>
      <c r="N107" s="55">
        <v>38798</v>
      </c>
      <c r="O107" s="55">
        <v>39134</v>
      </c>
      <c r="P107" s="55">
        <v>39519</v>
      </c>
      <c r="Q107" s="55">
        <v>39902</v>
      </c>
      <c r="R107" s="55"/>
      <c r="S107" s="48"/>
      <c r="T107" s="38"/>
      <c r="U107" s="38"/>
      <c r="V107" s="38"/>
      <c r="W107" s="78"/>
      <c r="X107" s="78"/>
      <c r="Y107" s="78"/>
      <c r="Z107" s="78"/>
      <c r="AA107" s="78"/>
      <c r="AB107" s="78"/>
      <c r="AC107" s="78"/>
      <c r="AD107" s="78"/>
      <c r="AE107" s="78"/>
      <c r="AF107" s="78"/>
      <c r="AG107" s="78"/>
      <c r="AH107" s="78"/>
      <c r="AI107" s="38" t="s">
        <v>2003</v>
      </c>
      <c r="AJ107" s="64">
        <f t="shared" si="6"/>
        <v>40473</v>
      </c>
      <c r="AK107" s="62" t="str">
        <f t="shared" ca="1" si="8"/>
        <v>Expired</v>
      </c>
    </row>
    <row r="108" spans="1:38" ht="178.5" x14ac:dyDescent="0.2">
      <c r="A108" s="38" t="s">
        <v>1261</v>
      </c>
      <c r="B108" s="38">
        <v>880</v>
      </c>
      <c r="C108" s="38">
        <v>16992</v>
      </c>
      <c r="D108" s="38">
        <v>8005</v>
      </c>
      <c r="E108" s="38">
        <v>2002</v>
      </c>
      <c r="F108" s="39" t="str">
        <f t="shared" si="5"/>
        <v>2002-8005</v>
      </c>
      <c r="G108" s="38">
        <v>6</v>
      </c>
      <c r="H108" s="38" t="s">
        <v>1611</v>
      </c>
      <c r="I108" s="48" t="s">
        <v>1212</v>
      </c>
      <c r="J108" s="55">
        <v>37549</v>
      </c>
      <c r="K108" s="38">
        <v>7</v>
      </c>
      <c r="L108" s="55">
        <v>38098</v>
      </c>
      <c r="M108" s="55">
        <v>38568</v>
      </c>
      <c r="N108" s="55">
        <v>38798</v>
      </c>
      <c r="O108" s="55">
        <v>39134</v>
      </c>
      <c r="P108" s="55">
        <v>39519</v>
      </c>
      <c r="Q108" s="55">
        <v>39902</v>
      </c>
      <c r="R108" s="55">
        <v>40056</v>
      </c>
      <c r="S108" s="48"/>
      <c r="T108" s="38"/>
      <c r="U108" s="38"/>
      <c r="V108" s="38"/>
      <c r="W108" s="78"/>
      <c r="X108" s="78"/>
      <c r="Y108" s="78"/>
      <c r="Z108" s="78"/>
      <c r="AA108" s="78"/>
      <c r="AB108" s="78"/>
      <c r="AC108" s="78"/>
      <c r="AD108" s="78"/>
      <c r="AE108" s="78"/>
      <c r="AF108" s="78"/>
      <c r="AG108" s="78"/>
      <c r="AH108" s="78"/>
      <c r="AI108" s="38" t="s">
        <v>2246</v>
      </c>
      <c r="AJ108" s="64">
        <f t="shared" si="6"/>
        <v>40106</v>
      </c>
      <c r="AK108" s="62" t="str">
        <f t="shared" ca="1" si="8"/>
        <v>Expired</v>
      </c>
    </row>
    <row r="109" spans="1:38" ht="267.75" x14ac:dyDescent="0.2">
      <c r="A109" s="38" t="s">
        <v>1261</v>
      </c>
      <c r="B109" s="38">
        <v>880</v>
      </c>
      <c r="C109" s="38">
        <v>6225</v>
      </c>
      <c r="D109" s="38">
        <v>134</v>
      </c>
      <c r="E109" s="38">
        <v>2003</v>
      </c>
      <c r="F109" s="39" t="str">
        <f t="shared" si="5"/>
        <v>2003-0134</v>
      </c>
      <c r="G109" s="38">
        <v>6</v>
      </c>
      <c r="H109" s="38" t="s">
        <v>1841</v>
      </c>
      <c r="I109" s="48" t="s">
        <v>1842</v>
      </c>
      <c r="J109" s="55">
        <v>38189</v>
      </c>
      <c r="K109" s="38">
        <v>7</v>
      </c>
      <c r="L109" s="55">
        <v>38570</v>
      </c>
      <c r="M109" s="55">
        <v>38815</v>
      </c>
      <c r="N109" s="55">
        <v>39142</v>
      </c>
      <c r="O109" s="55">
        <v>39568</v>
      </c>
      <c r="P109" s="55">
        <v>39931</v>
      </c>
      <c r="Q109" s="55">
        <v>40238</v>
      </c>
      <c r="R109" s="55"/>
      <c r="S109" s="48" t="s">
        <v>1914</v>
      </c>
      <c r="T109" s="38"/>
      <c r="U109" s="38"/>
      <c r="V109" s="38"/>
      <c r="W109" s="38"/>
      <c r="X109" s="78"/>
      <c r="Y109" s="78"/>
      <c r="Z109" s="78"/>
      <c r="AA109" s="78"/>
      <c r="AB109" s="78"/>
      <c r="AC109" s="78"/>
      <c r="AD109" s="78"/>
      <c r="AE109" s="78"/>
      <c r="AF109" s="78"/>
      <c r="AG109" s="78"/>
      <c r="AH109" s="78"/>
      <c r="AI109" s="38" t="s">
        <v>2123</v>
      </c>
      <c r="AJ109" s="64">
        <f t="shared" si="6"/>
        <v>40745</v>
      </c>
      <c r="AK109" s="62" t="str">
        <f t="shared" ca="1" si="8"/>
        <v>Expired</v>
      </c>
    </row>
    <row r="110" spans="1:38" ht="153" x14ac:dyDescent="0.2">
      <c r="A110" s="38" t="s">
        <v>1261</v>
      </c>
      <c r="B110" s="38">
        <v>880</v>
      </c>
      <c r="C110" s="38">
        <v>6225</v>
      </c>
      <c r="D110" s="38">
        <v>134</v>
      </c>
      <c r="E110" s="38">
        <v>2003</v>
      </c>
      <c r="F110" s="39" t="str">
        <f t="shared" si="5"/>
        <v>2003-0134</v>
      </c>
      <c r="G110" s="38">
        <v>6</v>
      </c>
      <c r="H110" s="38" t="s">
        <v>1841</v>
      </c>
      <c r="I110" s="48" t="s">
        <v>1843</v>
      </c>
      <c r="J110" s="55">
        <v>38526</v>
      </c>
      <c r="K110" s="38">
        <v>7</v>
      </c>
      <c r="L110" s="55">
        <v>38815</v>
      </c>
      <c r="M110" s="55">
        <v>39142</v>
      </c>
      <c r="N110" s="55">
        <v>39568</v>
      </c>
      <c r="O110" s="55">
        <v>39931</v>
      </c>
      <c r="P110" s="55">
        <v>40238</v>
      </c>
      <c r="Q110" s="55"/>
      <c r="R110" s="55"/>
      <c r="S110" s="38"/>
      <c r="T110" s="38"/>
      <c r="U110" s="38"/>
      <c r="V110" s="38"/>
      <c r="W110" s="38"/>
      <c r="X110" s="38"/>
      <c r="Y110" s="38"/>
      <c r="Z110" s="38"/>
      <c r="AA110" s="38"/>
      <c r="AB110" s="38"/>
      <c r="AC110" s="38"/>
      <c r="AD110" s="38"/>
      <c r="AE110" s="38"/>
      <c r="AF110" s="38"/>
      <c r="AG110" s="38"/>
      <c r="AH110" s="38"/>
      <c r="AI110" s="78" t="s">
        <v>2124</v>
      </c>
      <c r="AJ110" s="64">
        <f t="shared" si="6"/>
        <v>41083</v>
      </c>
      <c r="AK110" s="62" t="str">
        <f t="shared" ca="1" si="8"/>
        <v>Expired</v>
      </c>
    </row>
    <row r="111" spans="1:38" ht="63.75" x14ac:dyDescent="0.2">
      <c r="A111" s="38" t="s">
        <v>1261</v>
      </c>
      <c r="B111" s="38">
        <v>880</v>
      </c>
      <c r="C111" s="38">
        <v>77118</v>
      </c>
      <c r="D111" s="38">
        <v>294</v>
      </c>
      <c r="E111" s="38">
        <v>2004</v>
      </c>
      <c r="F111" s="39" t="str">
        <f t="shared" si="5"/>
        <v>2004-0294</v>
      </c>
      <c r="G111" s="38">
        <v>6</v>
      </c>
      <c r="H111" s="38" t="s">
        <v>180</v>
      </c>
      <c r="I111" s="48" t="s">
        <v>1204</v>
      </c>
      <c r="J111" s="55" t="s">
        <v>483</v>
      </c>
      <c r="K111" s="38">
        <v>7</v>
      </c>
      <c r="L111" s="55">
        <v>38796</v>
      </c>
      <c r="M111" s="55" t="s">
        <v>1277</v>
      </c>
      <c r="N111" s="55" t="s">
        <v>1929</v>
      </c>
      <c r="O111" s="55"/>
      <c r="P111" s="55"/>
      <c r="Q111" s="55"/>
      <c r="R111" s="55"/>
      <c r="S111" s="48"/>
      <c r="T111" s="38"/>
      <c r="U111" s="38"/>
      <c r="V111" s="38"/>
      <c r="W111" s="38"/>
      <c r="X111" s="78"/>
      <c r="Y111" s="78"/>
      <c r="Z111" s="78"/>
      <c r="AA111" s="78"/>
      <c r="AB111" s="78"/>
      <c r="AC111" s="78"/>
      <c r="AD111" s="78"/>
      <c r="AE111" s="78"/>
      <c r="AF111" s="78"/>
      <c r="AG111" s="78"/>
      <c r="AH111" s="78"/>
      <c r="AI111" s="38" t="s">
        <v>1278</v>
      </c>
      <c r="AJ111" s="64" t="str">
        <f t="shared" si="6"/>
        <v/>
      </c>
      <c r="AK111" s="62" t="str">
        <f t="shared" ca="1" si="8"/>
        <v>Expired</v>
      </c>
    </row>
    <row r="112" spans="1:38" ht="165.75" x14ac:dyDescent="0.2">
      <c r="A112" s="38" t="s">
        <v>1261</v>
      </c>
      <c r="B112" s="38">
        <v>880</v>
      </c>
      <c r="C112" s="38">
        <v>77118</v>
      </c>
      <c r="D112" s="38">
        <v>294</v>
      </c>
      <c r="E112" s="38">
        <v>2004</v>
      </c>
      <c r="F112" s="39" t="str">
        <f t="shared" si="5"/>
        <v>2004-0294</v>
      </c>
      <c r="G112" s="38">
        <v>6</v>
      </c>
      <c r="H112" s="38" t="s">
        <v>180</v>
      </c>
      <c r="I112" s="48" t="s">
        <v>182</v>
      </c>
      <c r="J112" s="55">
        <v>38555</v>
      </c>
      <c r="K112" s="38">
        <v>7</v>
      </c>
      <c r="L112" s="55">
        <v>38796</v>
      </c>
      <c r="M112" s="55" t="s">
        <v>1277</v>
      </c>
      <c r="N112" s="55">
        <v>39552</v>
      </c>
      <c r="O112" s="55">
        <v>39868</v>
      </c>
      <c r="P112" s="55">
        <v>40290</v>
      </c>
      <c r="Q112" s="55"/>
      <c r="R112" s="55"/>
      <c r="S112" s="38"/>
      <c r="T112" s="38"/>
      <c r="U112" s="38"/>
      <c r="V112" s="38"/>
      <c r="W112" s="38"/>
      <c r="X112" s="38"/>
      <c r="Y112" s="38"/>
      <c r="Z112" s="38"/>
      <c r="AA112" s="38"/>
      <c r="AB112" s="38"/>
      <c r="AC112" s="38"/>
      <c r="AD112" s="38"/>
      <c r="AE112" s="38"/>
      <c r="AF112" s="38"/>
      <c r="AG112" s="38"/>
      <c r="AH112" s="38"/>
      <c r="AI112" s="78" t="s">
        <v>2160</v>
      </c>
      <c r="AJ112" s="64">
        <f t="shared" si="6"/>
        <v>41112</v>
      </c>
      <c r="AK112" s="62" t="str">
        <f t="shared" ca="1" si="8"/>
        <v>Expired</v>
      </c>
    </row>
    <row r="113" spans="1:37" ht="153" x14ac:dyDescent="0.2">
      <c r="A113" s="38" t="s">
        <v>1261</v>
      </c>
      <c r="B113" s="38">
        <v>880</v>
      </c>
      <c r="C113" s="38">
        <v>77118</v>
      </c>
      <c r="D113" s="38">
        <v>294</v>
      </c>
      <c r="E113" s="38">
        <v>2004</v>
      </c>
      <c r="F113" s="39" t="str">
        <f t="shared" si="5"/>
        <v>2004-0294</v>
      </c>
      <c r="G113" s="38">
        <v>6</v>
      </c>
      <c r="H113" s="38" t="s">
        <v>180</v>
      </c>
      <c r="I113" s="48" t="s">
        <v>1928</v>
      </c>
      <c r="J113" s="55">
        <v>39050</v>
      </c>
      <c r="K113" s="38">
        <v>7</v>
      </c>
      <c r="L113" s="55" t="s">
        <v>1277</v>
      </c>
      <c r="M113" s="55">
        <v>39552</v>
      </c>
      <c r="N113" s="55">
        <v>39868</v>
      </c>
      <c r="O113" s="55">
        <v>40290</v>
      </c>
      <c r="P113" s="55"/>
      <c r="Q113" s="55"/>
      <c r="R113" s="55"/>
      <c r="S113" s="38"/>
      <c r="T113" s="38"/>
      <c r="U113" s="38"/>
      <c r="V113" s="38"/>
      <c r="W113" s="35"/>
      <c r="X113" s="35"/>
      <c r="Y113" s="35"/>
      <c r="Z113" s="35"/>
      <c r="AA113" s="35"/>
      <c r="AB113" s="35"/>
      <c r="AC113" s="35"/>
      <c r="AD113" s="35"/>
      <c r="AE113" s="35"/>
      <c r="AF113" s="35"/>
      <c r="AG113" s="35"/>
      <c r="AH113" s="35"/>
      <c r="AI113" s="78" t="s">
        <v>2159</v>
      </c>
      <c r="AJ113" s="64">
        <f t="shared" si="6"/>
        <v>41607</v>
      </c>
      <c r="AK113" s="62" t="str">
        <f t="shared" ca="1" si="8"/>
        <v>Expired</v>
      </c>
    </row>
    <row r="114" spans="1:37" ht="25.5" x14ac:dyDescent="0.2">
      <c r="A114" s="39" t="s">
        <v>1261</v>
      </c>
      <c r="B114" s="39">
        <v>880</v>
      </c>
      <c r="C114" s="39">
        <v>18249</v>
      </c>
      <c r="D114" s="39">
        <v>560</v>
      </c>
      <c r="E114" s="39">
        <v>2001</v>
      </c>
      <c r="F114" s="39" t="str">
        <f t="shared" si="5"/>
        <v>2001-0560</v>
      </c>
      <c r="G114" s="39">
        <v>7</v>
      </c>
      <c r="H114" s="123" t="s">
        <v>2362</v>
      </c>
      <c r="I114" s="47" t="s">
        <v>227</v>
      </c>
      <c r="J114" s="50">
        <v>38551</v>
      </c>
      <c r="K114" s="39">
        <v>7</v>
      </c>
      <c r="L114" s="50"/>
      <c r="M114" s="50"/>
      <c r="N114" s="50"/>
      <c r="O114" s="50"/>
      <c r="P114" s="50"/>
      <c r="Q114" s="50"/>
      <c r="R114" s="50"/>
      <c r="S114" s="39"/>
      <c r="T114" s="39"/>
      <c r="U114" s="39"/>
      <c r="V114" s="62"/>
      <c r="W114" s="62"/>
      <c r="X114" s="62"/>
      <c r="Y114" s="62"/>
      <c r="Z114" s="62"/>
      <c r="AA114" s="62"/>
      <c r="AB114" s="62"/>
      <c r="AC114" s="62"/>
      <c r="AD114" s="62"/>
      <c r="AE114" s="62"/>
      <c r="AF114" s="62"/>
      <c r="AG114" s="62"/>
      <c r="AH114" s="62"/>
      <c r="AI114" s="54"/>
      <c r="AJ114" s="64">
        <f t="shared" si="6"/>
        <v>41108</v>
      </c>
      <c r="AK114" s="62" t="str">
        <f t="shared" ca="1" si="8"/>
        <v>Expired</v>
      </c>
    </row>
    <row r="115" spans="1:37" ht="25.5" x14ac:dyDescent="0.2">
      <c r="A115" s="60" t="s">
        <v>1261</v>
      </c>
      <c r="B115" s="62">
        <v>880</v>
      </c>
      <c r="C115" s="62">
        <v>17067</v>
      </c>
      <c r="D115" s="111">
        <v>36</v>
      </c>
      <c r="E115" s="111">
        <v>2006</v>
      </c>
      <c r="F115" s="39" t="str">
        <f t="shared" si="5"/>
        <v>2006-0036</v>
      </c>
      <c r="G115" s="62">
        <v>7</v>
      </c>
      <c r="H115" s="123" t="s">
        <v>2376</v>
      </c>
      <c r="I115" s="112" t="s">
        <v>1858</v>
      </c>
      <c r="J115" s="55">
        <v>39065</v>
      </c>
      <c r="K115" s="60">
        <v>7</v>
      </c>
      <c r="L115" s="68"/>
      <c r="M115" s="113"/>
      <c r="N115" s="113"/>
      <c r="O115" s="113"/>
      <c r="P115" s="113"/>
      <c r="Q115" s="113"/>
      <c r="R115" s="113"/>
      <c r="S115" s="72"/>
      <c r="T115" s="114"/>
      <c r="U115" s="115"/>
      <c r="V115" s="115"/>
      <c r="W115" s="115"/>
      <c r="X115" s="115"/>
      <c r="Y115" s="115"/>
      <c r="Z115" s="115"/>
      <c r="AA115" s="115"/>
      <c r="AB115" s="115"/>
      <c r="AC115" s="115"/>
      <c r="AD115" s="115"/>
      <c r="AE115" s="115"/>
      <c r="AF115" s="115"/>
      <c r="AG115" s="115"/>
      <c r="AH115" s="115"/>
      <c r="AI115" s="114"/>
      <c r="AJ115" s="64">
        <f t="shared" si="6"/>
        <v>41622</v>
      </c>
      <c r="AK115" s="62" t="str">
        <f t="shared" ca="1" si="8"/>
        <v>Expired</v>
      </c>
    </row>
    <row r="116" spans="1:37" ht="76.5" x14ac:dyDescent="0.2">
      <c r="A116" s="60" t="s">
        <v>1261</v>
      </c>
      <c r="B116" s="62">
        <v>880</v>
      </c>
      <c r="C116" s="62">
        <v>17067</v>
      </c>
      <c r="D116" s="111">
        <v>36</v>
      </c>
      <c r="E116" s="111">
        <v>2006</v>
      </c>
      <c r="F116" s="39" t="str">
        <f t="shared" si="5"/>
        <v>2006-0036</v>
      </c>
      <c r="G116" s="62">
        <v>7</v>
      </c>
      <c r="H116" s="123" t="s">
        <v>2377</v>
      </c>
      <c r="I116" s="112" t="s">
        <v>1858</v>
      </c>
      <c r="J116" s="55">
        <v>39065</v>
      </c>
      <c r="K116" s="60">
        <v>7</v>
      </c>
      <c r="L116" s="68"/>
      <c r="M116" s="113"/>
      <c r="N116" s="113"/>
      <c r="O116" s="113"/>
      <c r="P116" s="113"/>
      <c r="Q116" s="113"/>
      <c r="R116" s="113"/>
      <c r="S116" s="72"/>
      <c r="T116" s="114"/>
      <c r="U116" s="115"/>
      <c r="V116" s="115"/>
      <c r="W116" s="115"/>
      <c r="X116" s="115"/>
      <c r="Y116" s="115"/>
      <c r="Z116" s="115"/>
      <c r="AA116" s="115"/>
      <c r="AB116" s="115"/>
      <c r="AC116" s="115"/>
      <c r="AD116" s="115"/>
      <c r="AE116" s="115"/>
      <c r="AF116" s="115"/>
      <c r="AG116" s="115"/>
      <c r="AH116" s="115"/>
      <c r="AI116" s="114"/>
      <c r="AJ116" s="64">
        <f t="shared" si="6"/>
        <v>41622</v>
      </c>
      <c r="AK116" s="62" t="str">
        <f t="shared" ca="1" si="8"/>
        <v>Expired</v>
      </c>
    </row>
    <row r="117" spans="1:37" ht="76.5" x14ac:dyDescent="0.2">
      <c r="A117" s="60" t="s">
        <v>1261</v>
      </c>
      <c r="B117" s="62">
        <v>880</v>
      </c>
      <c r="C117" s="62">
        <v>17067</v>
      </c>
      <c r="D117" s="111">
        <v>36</v>
      </c>
      <c r="E117" s="111">
        <v>2006</v>
      </c>
      <c r="F117" s="39" t="str">
        <f t="shared" si="5"/>
        <v>2006-0036</v>
      </c>
      <c r="G117" s="62">
        <v>7</v>
      </c>
      <c r="H117" s="123" t="s">
        <v>2379</v>
      </c>
      <c r="I117" s="112" t="s">
        <v>1858</v>
      </c>
      <c r="J117" s="55">
        <v>39400</v>
      </c>
      <c r="K117" s="60">
        <v>7</v>
      </c>
      <c r="L117" s="68"/>
      <c r="M117" s="113"/>
      <c r="N117" s="113"/>
      <c r="O117" s="113"/>
      <c r="P117" s="113"/>
      <c r="Q117" s="113"/>
      <c r="R117" s="113"/>
      <c r="S117" s="72"/>
      <c r="T117" s="114"/>
      <c r="U117" s="115"/>
      <c r="V117" s="115"/>
      <c r="W117" s="115"/>
      <c r="X117" s="115"/>
      <c r="Y117" s="115"/>
      <c r="Z117" s="115"/>
      <c r="AA117" s="115"/>
      <c r="AB117" s="115"/>
      <c r="AC117" s="115"/>
      <c r="AD117" s="115"/>
      <c r="AE117" s="115"/>
      <c r="AF117" s="115"/>
      <c r="AG117" s="115"/>
      <c r="AH117" s="115"/>
      <c r="AI117" s="114"/>
      <c r="AJ117" s="64">
        <f t="shared" si="6"/>
        <v>41957</v>
      </c>
      <c r="AK117" s="62" t="str">
        <f t="shared" ca="1" si="8"/>
        <v>Expired</v>
      </c>
    </row>
    <row r="118" spans="1:37" ht="51" x14ac:dyDescent="0.2">
      <c r="A118" s="60" t="s">
        <v>1261</v>
      </c>
      <c r="B118" s="62">
        <v>880</v>
      </c>
      <c r="C118" s="62">
        <v>75927</v>
      </c>
      <c r="D118" s="111">
        <v>387</v>
      </c>
      <c r="E118" s="62">
        <v>2007</v>
      </c>
      <c r="F118" s="39" t="str">
        <f t="shared" si="5"/>
        <v>2007-0387</v>
      </c>
      <c r="G118" s="62">
        <v>7</v>
      </c>
      <c r="H118" s="123" t="s">
        <v>2380</v>
      </c>
      <c r="I118" s="54" t="s">
        <v>1858</v>
      </c>
      <c r="J118" s="55">
        <v>39801</v>
      </c>
      <c r="K118" s="60">
        <v>7</v>
      </c>
      <c r="L118" s="68"/>
      <c r="M118" s="113"/>
      <c r="N118" s="113"/>
      <c r="O118" s="113"/>
      <c r="P118" s="113"/>
      <c r="Q118" s="113"/>
      <c r="R118" s="113"/>
      <c r="S118" s="72"/>
      <c r="T118" s="114"/>
      <c r="U118" s="115"/>
      <c r="V118" s="115"/>
      <c r="W118" s="115"/>
      <c r="X118" s="115"/>
      <c r="Y118" s="115"/>
      <c r="Z118" s="115"/>
      <c r="AA118" s="115"/>
      <c r="AB118" s="115"/>
      <c r="AC118" s="115"/>
      <c r="AD118" s="115"/>
      <c r="AE118" s="115"/>
      <c r="AF118" s="115"/>
      <c r="AG118" s="115"/>
      <c r="AH118" s="115"/>
      <c r="AI118" s="114"/>
      <c r="AJ118" s="64">
        <f t="shared" si="6"/>
        <v>42357</v>
      </c>
      <c r="AK118" s="62" t="str">
        <f t="shared" ca="1" si="8"/>
        <v>Expired</v>
      </c>
    </row>
    <row r="119" spans="1:37" ht="25.5" x14ac:dyDescent="0.2">
      <c r="A119" s="60" t="s">
        <v>1261</v>
      </c>
      <c r="B119" s="62">
        <v>880</v>
      </c>
      <c r="C119" s="62">
        <v>25869</v>
      </c>
      <c r="D119" s="111">
        <v>1078</v>
      </c>
      <c r="E119" s="62">
        <v>2010</v>
      </c>
      <c r="F119" s="39" t="str">
        <f t="shared" si="5"/>
        <v>2010-1078</v>
      </c>
      <c r="G119" s="62">
        <v>4</v>
      </c>
      <c r="H119" s="39" t="s">
        <v>2254</v>
      </c>
      <c r="I119" s="54" t="s">
        <v>1858</v>
      </c>
      <c r="J119" s="122">
        <v>41515</v>
      </c>
      <c r="K119" s="60">
        <v>7</v>
      </c>
      <c r="L119" s="68">
        <v>41835</v>
      </c>
      <c r="M119" s="113">
        <v>42116</v>
      </c>
      <c r="N119" s="113"/>
      <c r="O119" s="113"/>
      <c r="P119" s="113"/>
      <c r="Q119" s="113"/>
      <c r="R119" s="113"/>
      <c r="S119" s="72"/>
      <c r="T119" s="114"/>
      <c r="U119" s="115"/>
      <c r="V119" s="115"/>
      <c r="W119" s="115"/>
      <c r="X119" s="115"/>
      <c r="Y119" s="115"/>
      <c r="Z119" s="115"/>
      <c r="AA119" s="115"/>
      <c r="AB119" s="115"/>
      <c r="AC119" s="115"/>
      <c r="AD119" s="115"/>
      <c r="AE119" s="115"/>
      <c r="AF119" s="115"/>
      <c r="AG119" s="115"/>
      <c r="AH119" s="115"/>
      <c r="AI119" s="114" t="s">
        <v>2427</v>
      </c>
      <c r="AJ119" s="64">
        <f t="shared" si="6"/>
        <v>44072</v>
      </c>
      <c r="AK119" s="135" t="s">
        <v>2404</v>
      </c>
    </row>
    <row r="120" spans="1:37" ht="25.5" x14ac:dyDescent="0.2">
      <c r="A120" s="60" t="s">
        <v>1261</v>
      </c>
      <c r="B120" s="62">
        <v>880</v>
      </c>
      <c r="C120" s="62">
        <v>25869</v>
      </c>
      <c r="D120" s="111">
        <v>1078</v>
      </c>
      <c r="E120" s="62">
        <v>2010</v>
      </c>
      <c r="F120" s="39" t="str">
        <f t="shared" si="5"/>
        <v>2010-1078</v>
      </c>
      <c r="G120" s="62">
        <v>4</v>
      </c>
      <c r="H120" s="39" t="s">
        <v>2298</v>
      </c>
      <c r="I120" s="54" t="s">
        <v>255</v>
      </c>
      <c r="J120" s="122">
        <v>41515</v>
      </c>
      <c r="K120" s="60">
        <v>7</v>
      </c>
      <c r="L120" s="68">
        <v>41835</v>
      </c>
      <c r="M120" s="113">
        <v>42116</v>
      </c>
      <c r="N120" s="113"/>
      <c r="O120" s="113"/>
      <c r="P120" s="113"/>
      <c r="Q120" s="113"/>
      <c r="R120" s="113"/>
      <c r="S120" s="72"/>
      <c r="T120" s="114"/>
      <c r="U120" s="115"/>
      <c r="V120" s="115"/>
      <c r="W120" s="115"/>
      <c r="X120" s="115"/>
      <c r="Y120" s="115"/>
      <c r="Z120" s="115"/>
      <c r="AA120" s="115"/>
      <c r="AB120" s="115"/>
      <c r="AC120" s="115"/>
      <c r="AD120" s="115"/>
      <c r="AE120" s="115"/>
      <c r="AF120" s="115"/>
      <c r="AG120" s="115"/>
      <c r="AH120" s="115"/>
      <c r="AI120" s="114" t="s">
        <v>2427</v>
      </c>
      <c r="AJ120" s="64">
        <f t="shared" si="6"/>
        <v>44072</v>
      </c>
      <c r="AK120" s="135" t="s">
        <v>2404</v>
      </c>
    </row>
    <row r="121" spans="1:37" ht="25.5" x14ac:dyDescent="0.2">
      <c r="A121" s="38" t="s">
        <v>1253</v>
      </c>
      <c r="B121" s="38">
        <v>884</v>
      </c>
      <c r="C121" s="38">
        <v>6080</v>
      </c>
      <c r="D121" s="38">
        <v>2</v>
      </c>
      <c r="E121" s="38">
        <v>2006</v>
      </c>
      <c r="F121" s="39" t="str">
        <f t="shared" si="5"/>
        <v>2006-0002</v>
      </c>
      <c r="G121" s="38">
        <v>4</v>
      </c>
      <c r="H121" s="38" t="s">
        <v>2223</v>
      </c>
      <c r="I121" s="48" t="s">
        <v>1555</v>
      </c>
      <c r="J121" s="55">
        <v>40071</v>
      </c>
      <c r="K121" s="38">
        <v>7</v>
      </c>
      <c r="L121" s="55"/>
      <c r="M121" s="55"/>
      <c r="N121" s="55">
        <v>41017</v>
      </c>
      <c r="O121" s="55">
        <v>41389</v>
      </c>
      <c r="P121" s="55"/>
      <c r="Q121" s="55"/>
      <c r="R121" s="55"/>
      <c r="S121" s="131" t="s">
        <v>2392</v>
      </c>
      <c r="T121" s="38"/>
      <c r="U121" s="38"/>
      <c r="V121" s="35"/>
      <c r="W121" s="35"/>
      <c r="X121" s="35"/>
      <c r="Y121" s="35"/>
      <c r="Z121" s="35"/>
      <c r="AA121" s="35"/>
      <c r="AB121" s="35"/>
      <c r="AC121" s="35"/>
      <c r="AD121" s="35"/>
      <c r="AE121" s="35"/>
      <c r="AF121" s="66"/>
      <c r="AG121" s="66"/>
      <c r="AH121" s="66"/>
      <c r="AI121" s="78" t="s">
        <v>1575</v>
      </c>
      <c r="AJ121" s="64">
        <f t="shared" si="6"/>
        <v>42628</v>
      </c>
      <c r="AK121" s="62" t="str">
        <f t="shared" ref="AK121:AK152" ca="1" si="9">IF(OR(J121="Assumed Expired",J121="Voided",J121="Non Performed"),"Expired",IF(J121="Status?","TBD",IF(AJ121="","",IF(NOW()&gt;AJ121,"Expired","Under Warranty"))))</f>
        <v>Under Warranty</v>
      </c>
    </row>
    <row r="122" spans="1:37" ht="38.25" x14ac:dyDescent="0.2">
      <c r="A122" s="39" t="s">
        <v>1261</v>
      </c>
      <c r="B122" s="39">
        <v>880</v>
      </c>
      <c r="C122" s="39">
        <v>18899</v>
      </c>
      <c r="D122" s="39">
        <v>3003</v>
      </c>
      <c r="E122" s="39">
        <v>2000</v>
      </c>
      <c r="F122" s="39" t="str">
        <f t="shared" si="5"/>
        <v>2000-3003</v>
      </c>
      <c r="G122" s="39">
        <v>8</v>
      </c>
      <c r="H122" s="39" t="s">
        <v>967</v>
      </c>
      <c r="I122" s="47" t="s">
        <v>968</v>
      </c>
      <c r="J122" s="52">
        <v>37244</v>
      </c>
      <c r="K122" s="39">
        <v>5</v>
      </c>
      <c r="L122" s="39" t="s">
        <v>25</v>
      </c>
      <c r="M122" s="50"/>
      <c r="N122" s="52">
        <v>38469</v>
      </c>
      <c r="O122" s="50"/>
      <c r="P122" s="50"/>
      <c r="Q122" s="50"/>
      <c r="R122" s="50"/>
      <c r="S122" s="47"/>
      <c r="T122" s="39" t="s">
        <v>1098</v>
      </c>
      <c r="U122" s="39"/>
      <c r="V122" s="70"/>
      <c r="W122" s="70"/>
      <c r="X122" s="70"/>
      <c r="Y122" s="70"/>
      <c r="Z122" s="70"/>
      <c r="AA122" s="70"/>
      <c r="AB122" s="70"/>
      <c r="AC122" s="70"/>
      <c r="AD122" s="70"/>
      <c r="AE122" s="70"/>
      <c r="AF122" s="70"/>
      <c r="AG122" s="70"/>
      <c r="AH122" s="70"/>
      <c r="AI122" s="54"/>
      <c r="AJ122" s="64">
        <f t="shared" si="6"/>
        <v>39070</v>
      </c>
      <c r="AK122" s="62" t="str">
        <f t="shared" ca="1" si="9"/>
        <v>Expired</v>
      </c>
    </row>
    <row r="123" spans="1:37" ht="38.25" x14ac:dyDescent="0.2">
      <c r="A123" s="39" t="s">
        <v>1261</v>
      </c>
      <c r="B123" s="39">
        <v>880</v>
      </c>
      <c r="C123" s="39">
        <v>19394</v>
      </c>
      <c r="D123" s="39">
        <v>3004</v>
      </c>
      <c r="E123" s="39">
        <v>2000</v>
      </c>
      <c r="F123" s="39" t="str">
        <f t="shared" ref="F123:F186" si="10">IF(CONCATENATE(TEXT(E123,"0000"),"-",TEXT(D123,"0000"))="0000-0000"," ",CONCATENATE(TEXT(E123,"0000"),"-",TEXT(D123,"0000")))</f>
        <v>2000-3004</v>
      </c>
      <c r="G123" s="39">
        <v>8</v>
      </c>
      <c r="H123" s="39" t="s">
        <v>977</v>
      </c>
      <c r="I123" s="47" t="s">
        <v>1083</v>
      </c>
      <c r="J123" s="50">
        <v>37221</v>
      </c>
      <c r="K123" s="39">
        <v>7</v>
      </c>
      <c r="L123" s="50" t="s">
        <v>26</v>
      </c>
      <c r="M123" s="50"/>
      <c r="N123" s="52">
        <v>38470</v>
      </c>
      <c r="O123" s="50"/>
      <c r="P123" s="52">
        <v>39189</v>
      </c>
      <c r="Q123" s="50">
        <v>39566</v>
      </c>
      <c r="R123" s="50"/>
      <c r="S123" s="47"/>
      <c r="T123" s="39" t="s">
        <v>1099</v>
      </c>
      <c r="U123" s="39"/>
      <c r="V123" s="70"/>
      <c r="W123" s="70"/>
      <c r="X123" s="70"/>
      <c r="Y123" s="70"/>
      <c r="Z123" s="70"/>
      <c r="AA123" s="70"/>
      <c r="AB123" s="70"/>
      <c r="AC123" s="70"/>
      <c r="AD123" s="70"/>
      <c r="AE123" s="70"/>
      <c r="AF123" s="70"/>
      <c r="AG123" s="70"/>
      <c r="AH123" s="70"/>
      <c r="AI123" s="54" t="s">
        <v>2069</v>
      </c>
      <c r="AJ123" s="64">
        <f t="shared" ref="AJ123:AJ186" si="11">IF(OR(J123="",ISERROR(DATE((YEAR(J123)+(K123)),MONTH(J123), DAY(J123)))),"",DATE((YEAR(J123)+(K123)),MONTH(J123), DAY(J123)))</f>
        <v>39778</v>
      </c>
      <c r="AK123" s="62" t="str">
        <f t="shared" ca="1" si="9"/>
        <v>Expired</v>
      </c>
    </row>
    <row r="124" spans="1:37" ht="25.5" x14ac:dyDescent="0.2">
      <c r="A124" s="39" t="s">
        <v>1261</v>
      </c>
      <c r="B124" s="39">
        <v>880</v>
      </c>
      <c r="C124" s="39">
        <v>19786</v>
      </c>
      <c r="D124" s="39">
        <v>3012</v>
      </c>
      <c r="E124" s="39">
        <v>2000</v>
      </c>
      <c r="F124" s="39" t="str">
        <f t="shared" si="10"/>
        <v>2000-3012</v>
      </c>
      <c r="G124" s="39">
        <v>8</v>
      </c>
      <c r="H124" s="39" t="s">
        <v>371</v>
      </c>
      <c r="I124" s="47" t="s">
        <v>362</v>
      </c>
      <c r="J124" s="52">
        <v>37833</v>
      </c>
      <c r="K124" s="39">
        <v>5</v>
      </c>
      <c r="L124" s="50"/>
      <c r="M124" s="50"/>
      <c r="N124" s="50"/>
      <c r="O124" s="52">
        <v>39182</v>
      </c>
      <c r="P124" s="50">
        <v>39560</v>
      </c>
      <c r="Q124" s="50"/>
      <c r="R124" s="50"/>
      <c r="S124" s="47" t="s">
        <v>2038</v>
      </c>
      <c r="T124" s="39" t="s">
        <v>1743</v>
      </c>
      <c r="U124" s="39"/>
      <c r="V124" s="70"/>
      <c r="W124" s="70"/>
      <c r="X124" s="70"/>
      <c r="Y124" s="70"/>
      <c r="Z124" s="70"/>
      <c r="AA124" s="70"/>
      <c r="AB124" s="70"/>
      <c r="AC124" s="70"/>
      <c r="AD124" s="70"/>
      <c r="AE124" s="70"/>
      <c r="AF124" s="70"/>
      <c r="AG124" s="70"/>
      <c r="AH124" s="70"/>
      <c r="AI124" s="54" t="s">
        <v>2039</v>
      </c>
      <c r="AJ124" s="64">
        <f t="shared" si="11"/>
        <v>39660</v>
      </c>
      <c r="AK124" s="62" t="str">
        <f t="shared" ca="1" si="9"/>
        <v>Expired</v>
      </c>
    </row>
    <row r="125" spans="1:37" ht="38.25" x14ac:dyDescent="0.2">
      <c r="A125" s="39" t="s">
        <v>1261</v>
      </c>
      <c r="B125" s="39">
        <v>880</v>
      </c>
      <c r="C125" s="39">
        <v>19705</v>
      </c>
      <c r="D125" s="39">
        <v>3009</v>
      </c>
      <c r="E125" s="39">
        <v>2001</v>
      </c>
      <c r="F125" s="39" t="str">
        <f t="shared" si="10"/>
        <v>2001-3009</v>
      </c>
      <c r="G125" s="39">
        <v>8</v>
      </c>
      <c r="H125" s="39" t="s">
        <v>1086</v>
      </c>
      <c r="I125" s="47" t="s">
        <v>362</v>
      </c>
      <c r="J125" s="50">
        <v>37329</v>
      </c>
      <c r="K125" s="39">
        <v>5</v>
      </c>
      <c r="L125" s="50" t="s">
        <v>27</v>
      </c>
      <c r="M125" s="50"/>
      <c r="N125" s="52">
        <v>38472</v>
      </c>
      <c r="O125" s="50"/>
      <c r="P125" s="50">
        <v>39148</v>
      </c>
      <c r="Q125" s="50"/>
      <c r="R125" s="50"/>
      <c r="S125" s="47"/>
      <c r="T125" s="39" t="s">
        <v>1100</v>
      </c>
      <c r="U125" s="39"/>
      <c r="V125" s="70"/>
      <c r="W125" s="70"/>
      <c r="X125" s="70"/>
      <c r="Y125" s="70"/>
      <c r="Z125" s="70"/>
      <c r="AA125" s="70"/>
      <c r="AB125" s="70"/>
      <c r="AC125" s="70"/>
      <c r="AD125" s="70"/>
      <c r="AE125" s="70"/>
      <c r="AF125" s="70"/>
      <c r="AG125" s="70"/>
      <c r="AH125" s="70"/>
      <c r="AI125" s="54"/>
      <c r="AJ125" s="64">
        <f t="shared" si="11"/>
        <v>39155</v>
      </c>
      <c r="AK125" s="62" t="str">
        <f t="shared" ca="1" si="9"/>
        <v>Expired</v>
      </c>
    </row>
    <row r="126" spans="1:37" x14ac:dyDescent="0.2">
      <c r="A126" s="60" t="s">
        <v>1261</v>
      </c>
      <c r="B126" s="62">
        <v>880</v>
      </c>
      <c r="C126" s="62">
        <v>78569</v>
      </c>
      <c r="D126" s="111">
        <v>413</v>
      </c>
      <c r="E126" s="111">
        <v>2006</v>
      </c>
      <c r="F126" s="39" t="str">
        <f t="shared" si="10"/>
        <v>2006-0413</v>
      </c>
      <c r="G126" s="62">
        <v>8</v>
      </c>
      <c r="H126" s="39" t="s">
        <v>126</v>
      </c>
      <c r="I126" s="112" t="s">
        <v>1858</v>
      </c>
      <c r="J126" s="55">
        <v>39398</v>
      </c>
      <c r="K126" s="60">
        <v>7</v>
      </c>
      <c r="L126" s="68"/>
      <c r="M126" s="113"/>
      <c r="N126" s="113"/>
      <c r="O126" s="113"/>
      <c r="P126" s="113"/>
      <c r="Q126" s="113"/>
      <c r="R126" s="113"/>
      <c r="S126" s="72"/>
      <c r="T126" s="114"/>
      <c r="U126" s="115"/>
      <c r="V126" s="115"/>
      <c r="W126" s="115"/>
      <c r="X126" s="115"/>
      <c r="Y126" s="115"/>
      <c r="Z126" s="115"/>
      <c r="AA126" s="115"/>
      <c r="AB126" s="115"/>
      <c r="AC126" s="115"/>
      <c r="AD126" s="115"/>
      <c r="AE126" s="115"/>
      <c r="AF126" s="115"/>
      <c r="AG126" s="115"/>
      <c r="AH126" s="115"/>
      <c r="AI126" s="114"/>
      <c r="AJ126" s="64">
        <f t="shared" si="11"/>
        <v>41955</v>
      </c>
      <c r="AK126" s="62" t="str">
        <f t="shared" ca="1" si="9"/>
        <v>Expired</v>
      </c>
    </row>
    <row r="127" spans="1:37" x14ac:dyDescent="0.2">
      <c r="A127" s="60" t="s">
        <v>1261</v>
      </c>
      <c r="B127" s="62">
        <v>880</v>
      </c>
      <c r="C127" s="62">
        <v>22386</v>
      </c>
      <c r="D127" s="111">
        <v>414</v>
      </c>
      <c r="E127" s="111">
        <v>2006</v>
      </c>
      <c r="F127" s="39" t="str">
        <f t="shared" si="10"/>
        <v>2006-0414</v>
      </c>
      <c r="G127" s="62">
        <v>8</v>
      </c>
      <c r="H127" s="39" t="s">
        <v>1662</v>
      </c>
      <c r="I127" s="112" t="s">
        <v>1858</v>
      </c>
      <c r="J127" s="122" t="s">
        <v>905</v>
      </c>
      <c r="K127" s="60">
        <v>7</v>
      </c>
      <c r="L127" s="68"/>
      <c r="M127" s="113"/>
      <c r="N127" s="113"/>
      <c r="O127" s="113"/>
      <c r="P127" s="113"/>
      <c r="Q127" s="113"/>
      <c r="R127" s="113"/>
      <c r="S127" s="72"/>
      <c r="T127" s="114"/>
      <c r="U127" s="115"/>
      <c r="V127" s="115"/>
      <c r="W127" s="115"/>
      <c r="X127" s="115"/>
      <c r="Y127" s="115"/>
      <c r="Z127" s="115"/>
      <c r="AA127" s="115"/>
      <c r="AB127" s="115"/>
      <c r="AC127" s="115"/>
      <c r="AD127" s="115"/>
      <c r="AE127" s="115"/>
      <c r="AF127" s="115"/>
      <c r="AG127" s="115"/>
      <c r="AH127" s="115"/>
      <c r="AI127" s="114"/>
      <c r="AJ127" s="64" t="str">
        <f t="shared" si="11"/>
        <v/>
      </c>
      <c r="AK127" s="62" t="str">
        <f t="shared" ca="1" si="9"/>
        <v>Expired</v>
      </c>
    </row>
    <row r="128" spans="1:37" x14ac:dyDescent="0.2">
      <c r="A128" s="60" t="s">
        <v>1261</v>
      </c>
      <c r="B128" s="62">
        <v>880</v>
      </c>
      <c r="C128" s="62">
        <v>22386</v>
      </c>
      <c r="D128" s="111">
        <v>414</v>
      </c>
      <c r="E128" s="111">
        <v>2006</v>
      </c>
      <c r="F128" s="39" t="str">
        <f t="shared" si="10"/>
        <v>2006-0414</v>
      </c>
      <c r="G128" s="62">
        <v>8</v>
      </c>
      <c r="H128" s="39" t="s">
        <v>1662</v>
      </c>
      <c r="I128" s="112" t="s">
        <v>1902</v>
      </c>
      <c r="J128" s="122" t="s">
        <v>905</v>
      </c>
      <c r="K128" s="60">
        <v>5</v>
      </c>
      <c r="L128" s="68"/>
      <c r="M128" s="113"/>
      <c r="N128" s="113"/>
      <c r="O128" s="113"/>
      <c r="P128" s="113"/>
      <c r="Q128" s="113"/>
      <c r="R128" s="113"/>
      <c r="S128" s="72"/>
      <c r="T128" s="114"/>
      <c r="U128" s="115"/>
      <c r="V128" s="115"/>
      <c r="W128" s="115"/>
      <c r="X128" s="115"/>
      <c r="Y128" s="115"/>
      <c r="Z128" s="115"/>
      <c r="AA128" s="115"/>
      <c r="AB128" s="115"/>
      <c r="AC128" s="115"/>
      <c r="AD128" s="115"/>
      <c r="AE128" s="115"/>
      <c r="AF128" s="115"/>
      <c r="AG128" s="115"/>
      <c r="AH128" s="115"/>
      <c r="AI128" s="114"/>
      <c r="AJ128" s="64" t="str">
        <f t="shared" si="11"/>
        <v/>
      </c>
      <c r="AK128" s="62" t="str">
        <f t="shared" ca="1" si="9"/>
        <v>Expired</v>
      </c>
    </row>
    <row r="129" spans="1:37" ht="25.5" x14ac:dyDescent="0.2">
      <c r="A129" s="39" t="s">
        <v>1261</v>
      </c>
      <c r="B129" s="39">
        <v>880</v>
      </c>
      <c r="C129" s="39">
        <v>77221</v>
      </c>
      <c r="D129" s="39">
        <v>138</v>
      </c>
      <c r="E129" s="39">
        <v>2007</v>
      </c>
      <c r="F129" s="39" t="str">
        <f t="shared" si="10"/>
        <v>2007-0138</v>
      </c>
      <c r="G129" s="39">
        <v>5</v>
      </c>
      <c r="H129" s="39" t="s">
        <v>2344</v>
      </c>
      <c r="I129" s="47" t="s">
        <v>2212</v>
      </c>
      <c r="J129" s="50">
        <v>40025</v>
      </c>
      <c r="K129" s="39">
        <v>7</v>
      </c>
      <c r="L129" s="35"/>
      <c r="M129" s="50">
        <v>40646</v>
      </c>
      <c r="N129" s="50">
        <v>41016</v>
      </c>
      <c r="O129" s="50"/>
      <c r="P129" s="50">
        <v>41786</v>
      </c>
      <c r="Q129" s="50"/>
      <c r="R129" s="50"/>
      <c r="S129" s="123" t="s">
        <v>2402</v>
      </c>
      <c r="T129" s="39"/>
      <c r="U129" s="39"/>
      <c r="V129" s="62"/>
      <c r="W129" s="62"/>
      <c r="X129" s="62"/>
      <c r="Y129" s="62"/>
      <c r="Z129" s="62"/>
      <c r="AA129" s="62"/>
      <c r="AB129" s="62"/>
      <c r="AC129" s="62"/>
      <c r="AD129" s="62"/>
      <c r="AE129" s="62"/>
      <c r="AF129" s="62"/>
      <c r="AG129" s="62"/>
      <c r="AH129" s="62"/>
      <c r="AI129" s="54"/>
      <c r="AJ129" s="64">
        <f t="shared" si="11"/>
        <v>42582</v>
      </c>
      <c r="AK129" s="62" t="str">
        <f t="shared" ca="1" si="9"/>
        <v>Expired</v>
      </c>
    </row>
    <row r="130" spans="1:37" ht="25.5" x14ac:dyDescent="0.2">
      <c r="A130" s="39" t="s">
        <v>1261</v>
      </c>
      <c r="B130" s="39">
        <v>880</v>
      </c>
      <c r="C130" s="39">
        <v>77221</v>
      </c>
      <c r="D130" s="39">
        <v>138</v>
      </c>
      <c r="E130" s="39">
        <v>2007</v>
      </c>
      <c r="F130" s="39" t="str">
        <f t="shared" si="10"/>
        <v>2007-0138</v>
      </c>
      <c r="G130" s="39">
        <v>5</v>
      </c>
      <c r="H130" s="39" t="s">
        <v>2345</v>
      </c>
      <c r="I130" s="47" t="s">
        <v>2211</v>
      </c>
      <c r="J130" s="50">
        <v>40302</v>
      </c>
      <c r="K130" s="39">
        <v>7</v>
      </c>
      <c r="L130" s="50">
        <v>40646</v>
      </c>
      <c r="M130" s="50">
        <v>41016</v>
      </c>
      <c r="N130" s="50"/>
      <c r="O130" s="50">
        <v>41786</v>
      </c>
      <c r="P130" s="50"/>
      <c r="Q130" s="50"/>
      <c r="R130" s="50"/>
      <c r="S130" s="123" t="s">
        <v>2402</v>
      </c>
      <c r="T130" s="39"/>
      <c r="U130" s="39"/>
      <c r="V130" s="62"/>
      <c r="W130" s="62"/>
      <c r="X130" s="62"/>
      <c r="Y130" s="62"/>
      <c r="Z130" s="62"/>
      <c r="AA130" s="62"/>
      <c r="AB130" s="62"/>
      <c r="AC130" s="62"/>
      <c r="AD130" s="62"/>
      <c r="AE130" s="62"/>
      <c r="AF130" s="62"/>
      <c r="AG130" s="62"/>
      <c r="AH130" s="62"/>
      <c r="AI130" s="54"/>
      <c r="AJ130" s="64">
        <f t="shared" si="11"/>
        <v>42859</v>
      </c>
      <c r="AK130" s="62" t="str">
        <f t="shared" ca="1" si="9"/>
        <v>Under Warranty</v>
      </c>
    </row>
    <row r="131" spans="1:37" ht="25.5" x14ac:dyDescent="0.2">
      <c r="A131" s="39" t="s">
        <v>1261</v>
      </c>
      <c r="B131" s="39">
        <v>880</v>
      </c>
      <c r="C131" s="39">
        <v>77221</v>
      </c>
      <c r="D131" s="39">
        <v>138</v>
      </c>
      <c r="E131" s="39">
        <v>2007</v>
      </c>
      <c r="F131" s="39" t="str">
        <f t="shared" si="10"/>
        <v>2007-0138</v>
      </c>
      <c r="G131" s="39">
        <v>5</v>
      </c>
      <c r="H131" s="39" t="s">
        <v>2346</v>
      </c>
      <c r="I131" s="47" t="s">
        <v>2211</v>
      </c>
      <c r="J131" s="50">
        <v>40071</v>
      </c>
      <c r="K131" s="39">
        <v>7</v>
      </c>
      <c r="L131" s="50"/>
      <c r="M131" s="50">
        <v>40646</v>
      </c>
      <c r="N131" s="50">
        <v>41016</v>
      </c>
      <c r="O131" s="50"/>
      <c r="P131" s="50">
        <v>41786</v>
      </c>
      <c r="Q131" s="50"/>
      <c r="R131" s="50"/>
      <c r="S131" s="123" t="s">
        <v>2402</v>
      </c>
      <c r="T131" s="39"/>
      <c r="U131" s="39"/>
      <c r="V131" s="62"/>
      <c r="W131" s="62"/>
      <c r="X131" s="62"/>
      <c r="Y131" s="62"/>
      <c r="Z131" s="62"/>
      <c r="AA131" s="62"/>
      <c r="AB131" s="62"/>
      <c r="AC131" s="62"/>
      <c r="AD131" s="62"/>
      <c r="AE131" s="62"/>
      <c r="AF131" s="62"/>
      <c r="AG131" s="62"/>
      <c r="AH131" s="62"/>
      <c r="AI131" s="54" t="s">
        <v>2347</v>
      </c>
      <c r="AJ131" s="64">
        <f t="shared" si="11"/>
        <v>42628</v>
      </c>
      <c r="AK131" s="62" t="str">
        <f t="shared" ca="1" si="9"/>
        <v>Under Warranty</v>
      </c>
    </row>
    <row r="132" spans="1:37" ht="76.5" x14ac:dyDescent="0.2">
      <c r="A132" s="60" t="s">
        <v>1261</v>
      </c>
      <c r="B132" s="62">
        <v>880</v>
      </c>
      <c r="C132" s="62">
        <v>75927</v>
      </c>
      <c r="D132" s="111">
        <v>387</v>
      </c>
      <c r="E132" s="62">
        <v>2007</v>
      </c>
      <c r="F132" s="39" t="str">
        <f t="shared" si="10"/>
        <v>2007-0387</v>
      </c>
      <c r="G132" s="62">
        <v>7</v>
      </c>
      <c r="H132" s="123" t="s">
        <v>2381</v>
      </c>
      <c r="I132" s="54" t="s">
        <v>1858</v>
      </c>
      <c r="J132" s="55">
        <v>40140</v>
      </c>
      <c r="K132" s="60">
        <v>7</v>
      </c>
      <c r="L132" s="68"/>
      <c r="M132" s="113"/>
      <c r="N132" s="113"/>
      <c r="O132" s="113"/>
      <c r="P132" s="113"/>
      <c r="Q132" s="113"/>
      <c r="R132" s="113"/>
      <c r="S132" s="72"/>
      <c r="T132" s="114"/>
      <c r="U132" s="115"/>
      <c r="V132" s="115"/>
      <c r="W132" s="115"/>
      <c r="X132" s="115"/>
      <c r="Y132" s="115"/>
      <c r="Z132" s="115"/>
      <c r="AA132" s="115"/>
      <c r="AB132" s="115"/>
      <c r="AC132" s="115"/>
      <c r="AD132" s="115"/>
      <c r="AE132" s="115"/>
      <c r="AF132" s="115"/>
      <c r="AG132" s="115"/>
      <c r="AH132" s="115"/>
      <c r="AI132" s="114"/>
      <c r="AJ132" s="64">
        <f t="shared" si="11"/>
        <v>42697</v>
      </c>
      <c r="AK132" s="62" t="str">
        <f t="shared" ca="1" si="9"/>
        <v>Under Warranty</v>
      </c>
    </row>
    <row r="133" spans="1:37" x14ac:dyDescent="0.2">
      <c r="A133" s="39" t="s">
        <v>1261</v>
      </c>
      <c r="B133" s="39">
        <v>880</v>
      </c>
      <c r="C133" s="39">
        <v>17045</v>
      </c>
      <c r="D133" s="39">
        <v>114</v>
      </c>
      <c r="E133" s="39">
        <v>2000</v>
      </c>
      <c r="F133" s="39" t="str">
        <f t="shared" si="10"/>
        <v>2000-0114</v>
      </c>
      <c r="G133" s="39">
        <v>9</v>
      </c>
      <c r="H133" s="39" t="s">
        <v>413</v>
      </c>
      <c r="I133" s="47" t="s">
        <v>1339</v>
      </c>
      <c r="J133" s="50">
        <v>36872</v>
      </c>
      <c r="K133" s="39">
        <v>5</v>
      </c>
      <c r="L133" s="50">
        <v>37004</v>
      </c>
      <c r="M133" s="50">
        <v>37397</v>
      </c>
      <c r="N133" s="50">
        <v>37734</v>
      </c>
      <c r="O133" s="50">
        <v>38085</v>
      </c>
      <c r="P133" s="50">
        <v>38453</v>
      </c>
      <c r="Q133" s="50"/>
      <c r="R133" s="50">
        <v>38698</v>
      </c>
      <c r="S133" s="47"/>
      <c r="T133" s="39"/>
      <c r="U133" s="39"/>
      <c r="V133" s="70"/>
      <c r="W133" s="70"/>
      <c r="X133" s="70"/>
      <c r="Y133" s="70"/>
      <c r="Z133" s="70"/>
      <c r="AA133" s="70"/>
      <c r="AB133" s="70"/>
      <c r="AC133" s="70"/>
      <c r="AD133" s="70"/>
      <c r="AE133" s="70"/>
      <c r="AF133" s="70"/>
      <c r="AG133" s="70"/>
      <c r="AH133" s="70"/>
      <c r="AI133" s="54"/>
      <c r="AJ133" s="64">
        <f t="shared" si="11"/>
        <v>38698</v>
      </c>
      <c r="AK133" s="62" t="str">
        <f t="shared" ca="1" si="9"/>
        <v>Expired</v>
      </c>
    </row>
    <row r="134" spans="1:37" ht="25.5" x14ac:dyDescent="0.2">
      <c r="A134" s="39" t="s">
        <v>1261</v>
      </c>
      <c r="B134" s="39">
        <v>880</v>
      </c>
      <c r="C134" s="39">
        <v>10904</v>
      </c>
      <c r="D134" s="39">
        <v>304</v>
      </c>
      <c r="E134" s="39">
        <v>2000</v>
      </c>
      <c r="F134" s="39" t="str">
        <f t="shared" si="10"/>
        <v>2000-0304</v>
      </c>
      <c r="G134" s="39">
        <v>9</v>
      </c>
      <c r="H134" s="39" t="s">
        <v>383</v>
      </c>
      <c r="I134" s="47" t="s">
        <v>1355</v>
      </c>
      <c r="J134" s="50">
        <v>37237</v>
      </c>
      <c r="K134" s="39">
        <v>7</v>
      </c>
      <c r="L134" s="50" t="s">
        <v>1356</v>
      </c>
      <c r="M134" s="50" t="s">
        <v>1356</v>
      </c>
      <c r="N134" s="50" t="s">
        <v>1356</v>
      </c>
      <c r="O134" s="50" t="s">
        <v>1356</v>
      </c>
      <c r="P134" s="50" t="s">
        <v>1356</v>
      </c>
      <c r="Q134" s="50" t="s">
        <v>1356</v>
      </c>
      <c r="R134" s="50">
        <v>40156</v>
      </c>
      <c r="S134" s="47"/>
      <c r="T134" s="39" t="s">
        <v>1743</v>
      </c>
      <c r="U134" s="39"/>
      <c r="V134" s="70"/>
      <c r="W134" s="70"/>
      <c r="X134" s="70"/>
      <c r="Y134" s="70"/>
      <c r="Z134" s="70"/>
      <c r="AA134" s="70"/>
      <c r="AB134" s="70"/>
      <c r="AC134" s="70"/>
      <c r="AD134" s="70"/>
      <c r="AE134" s="70"/>
      <c r="AF134" s="70"/>
      <c r="AG134" s="70"/>
      <c r="AH134" s="70"/>
      <c r="AI134" s="54" t="s">
        <v>2023</v>
      </c>
      <c r="AJ134" s="64">
        <f t="shared" si="11"/>
        <v>39794</v>
      </c>
      <c r="AK134" s="62" t="str">
        <f t="shared" ca="1" si="9"/>
        <v>Expired</v>
      </c>
    </row>
    <row r="135" spans="1:37" x14ac:dyDescent="0.2">
      <c r="A135" s="39" t="s">
        <v>1261</v>
      </c>
      <c r="B135" s="39">
        <v>880</v>
      </c>
      <c r="C135" s="39">
        <v>19146</v>
      </c>
      <c r="D135" s="39">
        <v>563</v>
      </c>
      <c r="E135" s="39">
        <v>2000</v>
      </c>
      <c r="F135" s="39" t="str">
        <f t="shared" si="10"/>
        <v>2000-0563</v>
      </c>
      <c r="G135" s="39">
        <v>9</v>
      </c>
      <c r="H135" s="39" t="s">
        <v>415</v>
      </c>
      <c r="I135" s="47" t="s">
        <v>1339</v>
      </c>
      <c r="J135" s="50">
        <v>37292</v>
      </c>
      <c r="K135" s="39">
        <v>5</v>
      </c>
      <c r="L135" s="50">
        <v>37769</v>
      </c>
      <c r="M135" s="50">
        <v>38105</v>
      </c>
      <c r="N135" s="50">
        <v>38467</v>
      </c>
      <c r="O135" s="50">
        <v>38820</v>
      </c>
      <c r="P135" s="50">
        <v>39141</v>
      </c>
      <c r="Q135" s="50"/>
      <c r="R135" s="50">
        <v>39141</v>
      </c>
      <c r="S135" s="47" t="s">
        <v>416</v>
      </c>
      <c r="T135" s="39" t="s">
        <v>1743</v>
      </c>
      <c r="U135" s="39"/>
      <c r="V135" s="70"/>
      <c r="W135" s="70"/>
      <c r="X135" s="70"/>
      <c r="Y135" s="70"/>
      <c r="Z135" s="70"/>
      <c r="AA135" s="70"/>
      <c r="AB135" s="70"/>
      <c r="AC135" s="70"/>
      <c r="AD135" s="70"/>
      <c r="AE135" s="70"/>
      <c r="AF135" s="70"/>
      <c r="AG135" s="70"/>
      <c r="AH135" s="70"/>
      <c r="AI135" s="54"/>
      <c r="AJ135" s="64">
        <f t="shared" si="11"/>
        <v>39118</v>
      </c>
      <c r="AK135" s="62" t="str">
        <f t="shared" ca="1" si="9"/>
        <v>Expired</v>
      </c>
    </row>
    <row r="136" spans="1:37" ht="25.5" x14ac:dyDescent="0.2">
      <c r="A136" s="39" t="s">
        <v>1261</v>
      </c>
      <c r="B136" s="39">
        <v>880</v>
      </c>
      <c r="C136" s="39">
        <v>4804</v>
      </c>
      <c r="D136" s="39">
        <v>154</v>
      </c>
      <c r="E136" s="39">
        <v>2003</v>
      </c>
      <c r="F136" s="39" t="str">
        <f t="shared" si="10"/>
        <v>2003-0154</v>
      </c>
      <c r="G136" s="39">
        <v>9</v>
      </c>
      <c r="H136" s="39" t="s">
        <v>382</v>
      </c>
      <c r="I136" s="47" t="s">
        <v>1355</v>
      </c>
      <c r="J136" s="50">
        <v>38499</v>
      </c>
      <c r="K136" s="39">
        <v>7</v>
      </c>
      <c r="L136" s="50" t="s">
        <v>1356</v>
      </c>
      <c r="M136" s="50" t="s">
        <v>1356</v>
      </c>
      <c r="N136" s="50"/>
      <c r="O136" s="50"/>
      <c r="P136" s="50"/>
      <c r="Q136" s="50"/>
      <c r="R136" s="50">
        <v>41026</v>
      </c>
      <c r="S136" s="47"/>
      <c r="T136" s="39"/>
      <c r="U136" s="39"/>
      <c r="V136" s="70"/>
      <c r="W136" s="70"/>
      <c r="X136" s="70"/>
      <c r="Y136" s="70"/>
      <c r="Z136" s="70"/>
      <c r="AA136" s="70"/>
      <c r="AB136" s="70"/>
      <c r="AC136" s="70"/>
      <c r="AD136" s="70"/>
      <c r="AE136" s="70"/>
      <c r="AF136" s="70"/>
      <c r="AG136" s="70"/>
      <c r="AH136" s="70"/>
      <c r="AI136" s="54" t="s">
        <v>2236</v>
      </c>
      <c r="AJ136" s="64">
        <f t="shared" si="11"/>
        <v>41056</v>
      </c>
      <c r="AK136" s="62" t="str">
        <f t="shared" ca="1" si="9"/>
        <v>Expired</v>
      </c>
    </row>
    <row r="137" spans="1:37" ht="89.25" x14ac:dyDescent="0.2">
      <c r="A137" s="39" t="s">
        <v>1261</v>
      </c>
      <c r="B137" s="39">
        <v>880</v>
      </c>
      <c r="C137" s="39">
        <v>19642</v>
      </c>
      <c r="D137" s="39">
        <v>285</v>
      </c>
      <c r="E137" s="39">
        <v>2003</v>
      </c>
      <c r="F137" s="39" t="str">
        <f t="shared" si="10"/>
        <v>2003-0285</v>
      </c>
      <c r="G137" s="39">
        <v>9</v>
      </c>
      <c r="H137" s="39" t="s">
        <v>426</v>
      </c>
      <c r="I137" s="47" t="s">
        <v>255</v>
      </c>
      <c r="J137" s="50">
        <v>39407</v>
      </c>
      <c r="K137" s="39">
        <v>7</v>
      </c>
      <c r="L137" s="68"/>
      <c r="M137" s="50">
        <v>39927</v>
      </c>
      <c r="N137" s="139"/>
      <c r="O137" s="50">
        <v>40640</v>
      </c>
      <c r="P137" s="50"/>
      <c r="Q137" s="50">
        <v>41388</v>
      </c>
      <c r="R137" s="50">
        <v>41956</v>
      </c>
      <c r="S137" s="39" t="s">
        <v>488</v>
      </c>
      <c r="T137" s="39" t="s">
        <v>489</v>
      </c>
      <c r="U137" s="39"/>
      <c r="V137" s="62"/>
      <c r="W137" s="62"/>
      <c r="X137" s="62"/>
      <c r="Y137" s="62"/>
      <c r="Z137" s="62"/>
      <c r="AA137" s="62"/>
      <c r="AB137" s="62"/>
      <c r="AC137" s="62"/>
      <c r="AD137" s="62"/>
      <c r="AE137" s="62"/>
      <c r="AF137" s="62"/>
      <c r="AG137" s="62"/>
      <c r="AH137" s="62"/>
      <c r="AI137" s="54" t="s">
        <v>2185</v>
      </c>
      <c r="AJ137" s="64">
        <f t="shared" si="11"/>
        <v>41964</v>
      </c>
      <c r="AK137" s="62" t="str">
        <f t="shared" ca="1" si="9"/>
        <v>Expired</v>
      </c>
    </row>
    <row r="138" spans="1:37" ht="25.5" x14ac:dyDescent="0.2">
      <c r="A138" s="39" t="s">
        <v>1261</v>
      </c>
      <c r="B138" s="39">
        <v>880</v>
      </c>
      <c r="C138" s="39">
        <v>25174</v>
      </c>
      <c r="D138" s="39">
        <v>407</v>
      </c>
      <c r="E138" s="39">
        <v>2003</v>
      </c>
      <c r="F138" s="39" t="str">
        <f t="shared" si="10"/>
        <v>2003-0407</v>
      </c>
      <c r="G138" s="39">
        <v>9</v>
      </c>
      <c r="H138" s="39" t="s">
        <v>440</v>
      </c>
      <c r="I138" s="47" t="s">
        <v>743</v>
      </c>
      <c r="J138" s="50">
        <v>37918</v>
      </c>
      <c r="K138" s="39">
        <v>5</v>
      </c>
      <c r="L138" s="50">
        <v>38105</v>
      </c>
      <c r="M138" s="50">
        <v>38467</v>
      </c>
      <c r="N138" s="50">
        <v>38820</v>
      </c>
      <c r="O138" s="50">
        <v>39188</v>
      </c>
      <c r="P138" s="50"/>
      <c r="Q138" s="50"/>
      <c r="R138" s="50">
        <v>39723</v>
      </c>
      <c r="S138" s="47"/>
      <c r="T138" s="39" t="s">
        <v>1743</v>
      </c>
      <c r="U138" s="39"/>
      <c r="V138" s="70"/>
      <c r="W138" s="70"/>
      <c r="X138" s="70"/>
      <c r="Y138" s="70"/>
      <c r="Z138" s="70"/>
      <c r="AA138" s="70"/>
      <c r="AB138" s="70"/>
      <c r="AC138" s="70"/>
      <c r="AD138" s="70"/>
      <c r="AE138" s="70"/>
      <c r="AF138" s="70"/>
      <c r="AG138" s="70"/>
      <c r="AH138" s="70"/>
      <c r="AI138" s="54" t="s">
        <v>2034</v>
      </c>
      <c r="AJ138" s="64">
        <f t="shared" si="11"/>
        <v>39745</v>
      </c>
      <c r="AK138" s="62" t="str">
        <f t="shared" ca="1" si="9"/>
        <v>Expired</v>
      </c>
    </row>
    <row r="139" spans="1:37" ht="38.25" x14ac:dyDescent="0.2">
      <c r="A139" s="39" t="s">
        <v>1261</v>
      </c>
      <c r="B139" s="39">
        <v>880</v>
      </c>
      <c r="C139" s="39">
        <v>18492</v>
      </c>
      <c r="D139" s="39">
        <v>533</v>
      </c>
      <c r="E139" s="39">
        <v>2004</v>
      </c>
      <c r="F139" s="39" t="str">
        <f t="shared" si="10"/>
        <v>2004-0533</v>
      </c>
      <c r="G139" s="39">
        <v>9</v>
      </c>
      <c r="H139" s="39" t="s">
        <v>414</v>
      </c>
      <c r="I139" s="47" t="s">
        <v>745</v>
      </c>
      <c r="J139" s="50">
        <v>39380</v>
      </c>
      <c r="K139" s="39">
        <v>7</v>
      </c>
      <c r="L139" s="50"/>
      <c r="M139" s="50"/>
      <c r="N139" s="50"/>
      <c r="O139" s="50"/>
      <c r="P139" s="50"/>
      <c r="Q139" s="50"/>
      <c r="R139" s="50">
        <v>41960</v>
      </c>
      <c r="S139" s="39"/>
      <c r="T139" s="39"/>
      <c r="U139" s="39"/>
      <c r="V139" s="62"/>
      <c r="W139" s="62"/>
      <c r="X139" s="62"/>
      <c r="Y139" s="62"/>
      <c r="Z139" s="62"/>
      <c r="AA139" s="62"/>
      <c r="AB139" s="62"/>
      <c r="AC139" s="62"/>
      <c r="AD139" s="62"/>
      <c r="AE139" s="62"/>
      <c r="AF139" s="62"/>
      <c r="AG139" s="62"/>
      <c r="AH139" s="62"/>
      <c r="AI139" s="54" t="s">
        <v>2010</v>
      </c>
      <c r="AJ139" s="64">
        <f t="shared" si="11"/>
        <v>41937</v>
      </c>
      <c r="AK139" s="62" t="str">
        <f t="shared" ca="1" si="9"/>
        <v>Expired</v>
      </c>
    </row>
    <row r="140" spans="1:37" ht="25.5" x14ac:dyDescent="0.2">
      <c r="A140" s="39" t="s">
        <v>1261</v>
      </c>
      <c r="B140" s="39">
        <v>880</v>
      </c>
      <c r="C140" s="39">
        <v>15926</v>
      </c>
      <c r="D140" s="39">
        <v>120</v>
      </c>
      <c r="E140" s="39">
        <v>1997</v>
      </c>
      <c r="F140" s="39" t="str">
        <f t="shared" si="10"/>
        <v>1997-0120</v>
      </c>
      <c r="G140" s="39">
        <v>10</v>
      </c>
      <c r="H140" s="39" t="s">
        <v>453</v>
      </c>
      <c r="I140" s="47" t="s">
        <v>1267</v>
      </c>
      <c r="J140" s="50">
        <v>35914</v>
      </c>
      <c r="K140" s="39">
        <v>5</v>
      </c>
      <c r="L140" s="50" t="s">
        <v>914</v>
      </c>
      <c r="M140" s="50"/>
      <c r="N140" s="50"/>
      <c r="O140" s="50"/>
      <c r="P140" s="50"/>
      <c r="Q140" s="50"/>
      <c r="R140" s="50"/>
      <c r="S140" s="47"/>
      <c r="T140" s="39"/>
      <c r="U140" s="39"/>
      <c r="V140" s="70"/>
      <c r="W140" s="70"/>
      <c r="X140" s="70"/>
      <c r="Y140" s="70"/>
      <c r="Z140" s="70"/>
      <c r="AA140" s="70"/>
      <c r="AB140" s="70"/>
      <c r="AC140" s="70"/>
      <c r="AD140" s="70"/>
      <c r="AE140" s="70"/>
      <c r="AF140" s="70"/>
      <c r="AG140" s="70"/>
      <c r="AH140" s="70"/>
      <c r="AI140" s="54"/>
      <c r="AJ140" s="64">
        <f t="shared" si="11"/>
        <v>37740</v>
      </c>
      <c r="AK140" s="62" t="str">
        <f t="shared" ca="1" si="9"/>
        <v>Expired</v>
      </c>
    </row>
    <row r="141" spans="1:37" ht="25.5" x14ac:dyDescent="0.2">
      <c r="A141" s="39" t="s">
        <v>1261</v>
      </c>
      <c r="B141" s="39">
        <v>880</v>
      </c>
      <c r="C141" s="39">
        <v>12761</v>
      </c>
      <c r="D141" s="39">
        <v>3003</v>
      </c>
      <c r="E141" s="39">
        <v>2001</v>
      </c>
      <c r="F141" s="39" t="str">
        <f t="shared" si="10"/>
        <v>2001-3003</v>
      </c>
      <c r="G141" s="39">
        <v>11</v>
      </c>
      <c r="H141" s="39" t="s">
        <v>992</v>
      </c>
      <c r="I141" s="47" t="s">
        <v>1795</v>
      </c>
      <c r="J141" s="50">
        <v>37494</v>
      </c>
      <c r="K141" s="39">
        <v>7</v>
      </c>
      <c r="L141" s="50">
        <v>37740</v>
      </c>
      <c r="M141" s="50">
        <v>38467</v>
      </c>
      <c r="N141" s="50">
        <v>38826</v>
      </c>
      <c r="O141" s="50"/>
      <c r="P141" s="50"/>
      <c r="Q141" s="50"/>
      <c r="R141" s="50"/>
      <c r="S141" s="47" t="s">
        <v>915</v>
      </c>
      <c r="T141" s="39"/>
      <c r="U141" s="39"/>
      <c r="V141" s="70"/>
      <c r="W141" s="70"/>
      <c r="X141" s="70"/>
      <c r="Y141" s="70"/>
      <c r="Z141" s="70"/>
      <c r="AA141" s="70"/>
      <c r="AB141" s="70"/>
      <c r="AC141" s="70"/>
      <c r="AD141" s="70"/>
      <c r="AE141" s="70"/>
      <c r="AF141" s="70"/>
      <c r="AG141" s="70"/>
      <c r="AH141" s="70"/>
      <c r="AI141" s="54"/>
      <c r="AJ141" s="64">
        <f t="shared" si="11"/>
        <v>40051</v>
      </c>
      <c r="AK141" s="62" t="str">
        <f t="shared" ca="1" si="9"/>
        <v>Expired</v>
      </c>
    </row>
    <row r="142" spans="1:37" ht="25.5" x14ac:dyDescent="0.2">
      <c r="A142" s="39" t="s">
        <v>1261</v>
      </c>
      <c r="B142" s="39">
        <v>880</v>
      </c>
      <c r="C142" s="39">
        <v>20996</v>
      </c>
      <c r="D142" s="39">
        <v>3008</v>
      </c>
      <c r="E142" s="39">
        <v>2002</v>
      </c>
      <c r="F142" s="39" t="str">
        <f t="shared" si="10"/>
        <v>2002-3008</v>
      </c>
      <c r="G142" s="39">
        <v>11</v>
      </c>
      <c r="H142" s="39" t="s">
        <v>1001</v>
      </c>
      <c r="I142" s="47" t="s">
        <v>1795</v>
      </c>
      <c r="J142" s="50">
        <v>38122</v>
      </c>
      <c r="K142" s="39">
        <v>7</v>
      </c>
      <c r="L142" s="50">
        <v>38467</v>
      </c>
      <c r="M142" s="50">
        <v>38826</v>
      </c>
      <c r="N142" s="50"/>
      <c r="O142" s="50"/>
      <c r="P142" s="50"/>
      <c r="Q142" s="50"/>
      <c r="R142" s="50">
        <v>40319</v>
      </c>
      <c r="S142" s="47"/>
      <c r="T142" s="39"/>
      <c r="U142" s="39"/>
      <c r="V142" s="70"/>
      <c r="W142" s="70"/>
      <c r="X142" s="70"/>
      <c r="Y142" s="70"/>
      <c r="Z142" s="70"/>
      <c r="AA142" s="70"/>
      <c r="AB142" s="70"/>
      <c r="AC142" s="70"/>
      <c r="AD142" s="70"/>
      <c r="AE142" s="70"/>
      <c r="AF142" s="70"/>
      <c r="AG142" s="70"/>
      <c r="AH142" s="70"/>
      <c r="AI142" s="133" t="s">
        <v>2217</v>
      </c>
      <c r="AJ142" s="64">
        <f t="shared" si="11"/>
        <v>40678</v>
      </c>
      <c r="AK142" s="62" t="str">
        <f t="shared" ca="1" si="9"/>
        <v>Expired</v>
      </c>
    </row>
    <row r="143" spans="1:37" ht="38.25" x14ac:dyDescent="0.2">
      <c r="A143" s="39" t="s">
        <v>1261</v>
      </c>
      <c r="B143" s="39">
        <v>880</v>
      </c>
      <c r="C143" s="39">
        <v>75269</v>
      </c>
      <c r="D143" s="39">
        <v>326</v>
      </c>
      <c r="E143" s="39">
        <v>2003</v>
      </c>
      <c r="F143" s="39" t="str">
        <f t="shared" si="10"/>
        <v>2003-0326</v>
      </c>
      <c r="G143" s="39">
        <v>11</v>
      </c>
      <c r="H143" s="39" t="s">
        <v>1003</v>
      </c>
      <c r="I143" s="47" t="s">
        <v>234</v>
      </c>
      <c r="J143" s="50">
        <v>38016</v>
      </c>
      <c r="K143" s="39">
        <v>3</v>
      </c>
      <c r="L143" s="50">
        <v>38154</v>
      </c>
      <c r="M143" s="50">
        <v>38467</v>
      </c>
      <c r="N143" s="50">
        <v>38826</v>
      </c>
      <c r="O143" s="50"/>
      <c r="P143" s="50"/>
      <c r="Q143" s="50"/>
      <c r="R143" s="50">
        <v>39002</v>
      </c>
      <c r="S143" s="47" t="s">
        <v>916</v>
      </c>
      <c r="T143" s="39"/>
      <c r="U143" s="39"/>
      <c r="V143" s="70"/>
      <c r="W143" s="70"/>
      <c r="X143" s="70"/>
      <c r="Y143" s="70"/>
      <c r="Z143" s="70"/>
      <c r="AA143" s="70"/>
      <c r="AB143" s="70"/>
      <c r="AC143" s="70"/>
      <c r="AD143" s="70"/>
      <c r="AE143" s="70"/>
      <c r="AF143" s="70"/>
      <c r="AG143" s="70"/>
      <c r="AH143" s="70"/>
      <c r="AI143" s="54"/>
      <c r="AJ143" s="64">
        <f t="shared" si="11"/>
        <v>39112</v>
      </c>
      <c r="AK143" s="62" t="str">
        <f t="shared" ca="1" si="9"/>
        <v>Expired</v>
      </c>
    </row>
    <row r="144" spans="1:37" ht="25.5" x14ac:dyDescent="0.2">
      <c r="A144" s="39" t="s">
        <v>1261</v>
      </c>
      <c r="B144" s="39">
        <v>880</v>
      </c>
      <c r="C144" s="39">
        <v>13000</v>
      </c>
      <c r="D144" s="39">
        <v>621</v>
      </c>
      <c r="E144" s="39">
        <v>1997</v>
      </c>
      <c r="F144" s="39" t="str">
        <f t="shared" si="10"/>
        <v>1997-0621</v>
      </c>
      <c r="G144" s="39">
        <v>12</v>
      </c>
      <c r="H144" s="39" t="s">
        <v>1013</v>
      </c>
      <c r="I144" s="47" t="s">
        <v>1263</v>
      </c>
      <c r="J144" s="50">
        <v>36138</v>
      </c>
      <c r="K144" s="39">
        <v>5</v>
      </c>
      <c r="L144" s="50"/>
      <c r="M144" s="50"/>
      <c r="N144" s="50"/>
      <c r="O144" s="50"/>
      <c r="P144" s="50"/>
      <c r="Q144" s="50"/>
      <c r="R144" s="50"/>
      <c r="S144" s="47"/>
      <c r="T144" s="39"/>
      <c r="U144" s="39"/>
      <c r="V144" s="70"/>
      <c r="W144" s="70"/>
      <c r="X144" s="70"/>
      <c r="Y144" s="70"/>
      <c r="Z144" s="70"/>
      <c r="AA144" s="70"/>
      <c r="AB144" s="70"/>
      <c r="AC144" s="70"/>
      <c r="AD144" s="70"/>
      <c r="AE144" s="70"/>
      <c r="AF144" s="70"/>
      <c r="AG144" s="70"/>
      <c r="AH144" s="70"/>
      <c r="AI144" s="54"/>
      <c r="AJ144" s="64">
        <f t="shared" si="11"/>
        <v>37964</v>
      </c>
      <c r="AK144" s="62" t="str">
        <f t="shared" ca="1" si="9"/>
        <v>Expired</v>
      </c>
    </row>
    <row r="145" spans="1:37" x14ac:dyDescent="0.2">
      <c r="A145" s="39" t="s">
        <v>1261</v>
      </c>
      <c r="B145" s="39">
        <v>880</v>
      </c>
      <c r="C145" s="39">
        <v>11738</v>
      </c>
      <c r="D145" s="39">
        <v>558</v>
      </c>
      <c r="E145" s="39">
        <v>2000</v>
      </c>
      <c r="F145" s="39" t="str">
        <f t="shared" si="10"/>
        <v>2000-0558</v>
      </c>
      <c r="G145" s="39">
        <v>12</v>
      </c>
      <c r="H145" s="39" t="s">
        <v>1006</v>
      </c>
      <c r="I145" s="47" t="s">
        <v>1355</v>
      </c>
      <c r="J145" s="50">
        <v>37575</v>
      </c>
      <c r="K145" s="39">
        <v>7</v>
      </c>
      <c r="L145" s="50">
        <v>37963</v>
      </c>
      <c r="M145" s="50"/>
      <c r="N145" s="50"/>
      <c r="O145" s="50"/>
      <c r="P145" s="50"/>
      <c r="Q145" s="50"/>
      <c r="R145" s="50"/>
      <c r="S145" s="47"/>
      <c r="T145" s="39"/>
      <c r="U145" s="39"/>
      <c r="V145" s="70"/>
      <c r="W145" s="70"/>
      <c r="X145" s="70"/>
      <c r="Y145" s="70"/>
      <c r="Z145" s="70"/>
      <c r="AA145" s="70"/>
      <c r="AB145" s="70"/>
      <c r="AC145" s="70"/>
      <c r="AD145" s="70"/>
      <c r="AE145" s="70"/>
      <c r="AF145" s="70"/>
      <c r="AG145" s="70"/>
      <c r="AH145" s="70"/>
      <c r="AI145" s="54"/>
      <c r="AJ145" s="64">
        <f t="shared" si="11"/>
        <v>40132</v>
      </c>
      <c r="AK145" s="62" t="str">
        <f t="shared" ca="1" si="9"/>
        <v>Expired</v>
      </c>
    </row>
    <row r="146" spans="1:37" x14ac:dyDescent="0.2">
      <c r="A146" s="39" t="s">
        <v>1261</v>
      </c>
      <c r="B146" s="39">
        <v>880</v>
      </c>
      <c r="C146" s="39">
        <v>19509</v>
      </c>
      <c r="D146" s="39">
        <v>96</v>
      </c>
      <c r="E146" s="39">
        <v>2001</v>
      </c>
      <c r="F146" s="39" t="str">
        <f t="shared" si="10"/>
        <v>2001-0096</v>
      </c>
      <c r="G146" s="39">
        <v>12</v>
      </c>
      <c r="H146" s="39" t="s">
        <v>870</v>
      </c>
      <c r="I146" s="47" t="s">
        <v>1339</v>
      </c>
      <c r="J146" s="50">
        <v>37414</v>
      </c>
      <c r="K146" s="39">
        <v>5</v>
      </c>
      <c r="L146" s="50">
        <v>37756</v>
      </c>
      <c r="M146" s="50"/>
      <c r="N146" s="50"/>
      <c r="O146" s="50"/>
      <c r="P146" s="50"/>
      <c r="Q146" s="50"/>
      <c r="R146" s="50"/>
      <c r="S146" s="47"/>
      <c r="T146" s="39"/>
      <c r="U146" s="39"/>
      <c r="V146" s="70"/>
      <c r="W146" s="70"/>
      <c r="X146" s="70"/>
      <c r="Y146" s="70"/>
      <c r="Z146" s="70"/>
      <c r="AA146" s="70"/>
      <c r="AB146" s="70"/>
      <c r="AC146" s="70"/>
      <c r="AD146" s="70"/>
      <c r="AE146" s="70"/>
      <c r="AF146" s="70"/>
      <c r="AG146" s="70"/>
      <c r="AH146" s="70"/>
      <c r="AI146" s="54"/>
      <c r="AJ146" s="64">
        <f t="shared" si="11"/>
        <v>39240</v>
      </c>
      <c r="AK146" s="62" t="str">
        <f t="shared" ca="1" si="9"/>
        <v>Expired</v>
      </c>
    </row>
    <row r="147" spans="1:37" ht="25.5" x14ac:dyDescent="0.2">
      <c r="A147" s="53" t="s">
        <v>1261</v>
      </c>
      <c r="B147" s="53">
        <v>880</v>
      </c>
      <c r="C147" s="53">
        <v>19509</v>
      </c>
      <c r="D147" s="53">
        <v>96</v>
      </c>
      <c r="E147" s="53">
        <v>2001</v>
      </c>
      <c r="F147" s="39" t="str">
        <f t="shared" si="10"/>
        <v>2001-0096</v>
      </c>
      <c r="G147" s="53">
        <v>12</v>
      </c>
      <c r="H147" s="98" t="s">
        <v>870</v>
      </c>
      <c r="I147" s="47" t="s">
        <v>871</v>
      </c>
      <c r="J147" s="52">
        <v>37414</v>
      </c>
      <c r="K147" s="62">
        <v>5</v>
      </c>
      <c r="L147" s="64"/>
      <c r="M147" s="73"/>
      <c r="N147" s="73"/>
      <c r="O147" s="73"/>
      <c r="P147" s="73"/>
      <c r="Q147" s="73"/>
      <c r="R147" s="73"/>
      <c r="S147" s="63"/>
      <c r="T147" s="54"/>
      <c r="U147" s="70"/>
      <c r="V147" s="70"/>
      <c r="W147" s="70"/>
      <c r="X147" s="70"/>
      <c r="Y147" s="70"/>
      <c r="Z147" s="70"/>
      <c r="AA147" s="70"/>
      <c r="AB147" s="70"/>
      <c r="AC147" s="70"/>
      <c r="AD147" s="70"/>
      <c r="AE147" s="70"/>
      <c r="AF147" s="70"/>
      <c r="AG147" s="70"/>
      <c r="AH147" s="70"/>
      <c r="AI147" s="54"/>
      <c r="AJ147" s="64">
        <f t="shared" si="11"/>
        <v>39240</v>
      </c>
      <c r="AK147" s="62" t="str">
        <f t="shared" ca="1" si="9"/>
        <v>Expired</v>
      </c>
    </row>
    <row r="148" spans="1:37" x14ac:dyDescent="0.2">
      <c r="A148" s="39" t="s">
        <v>1261</v>
      </c>
      <c r="B148" s="39">
        <v>880</v>
      </c>
      <c r="C148" s="39">
        <v>20800</v>
      </c>
      <c r="D148" s="39">
        <v>108</v>
      </c>
      <c r="E148" s="39">
        <v>2001</v>
      </c>
      <c r="F148" s="39" t="str">
        <f t="shared" si="10"/>
        <v>2001-0108</v>
      </c>
      <c r="G148" s="39">
        <v>12</v>
      </c>
      <c r="H148" s="39" t="s">
        <v>875</v>
      </c>
      <c r="I148" s="47" t="s">
        <v>1339</v>
      </c>
      <c r="J148" s="50">
        <v>37455</v>
      </c>
      <c r="K148" s="39">
        <v>5</v>
      </c>
      <c r="L148" s="50">
        <v>37787</v>
      </c>
      <c r="M148" s="50"/>
      <c r="N148" s="50"/>
      <c r="O148" s="50"/>
      <c r="P148" s="50"/>
      <c r="Q148" s="50"/>
      <c r="R148" s="50"/>
      <c r="S148" s="47"/>
      <c r="T148" s="39"/>
      <c r="U148" s="39"/>
      <c r="V148" s="70"/>
      <c r="W148" s="70"/>
      <c r="X148" s="70"/>
      <c r="Y148" s="70"/>
      <c r="Z148" s="70"/>
      <c r="AA148" s="70"/>
      <c r="AB148" s="70"/>
      <c r="AC148" s="70"/>
      <c r="AD148" s="70"/>
      <c r="AE148" s="70"/>
      <c r="AF148" s="70"/>
      <c r="AG148" s="70"/>
      <c r="AH148" s="70"/>
      <c r="AI148" s="54"/>
      <c r="AJ148" s="64">
        <f t="shared" si="11"/>
        <v>39281</v>
      </c>
      <c r="AK148" s="62" t="str">
        <f t="shared" ca="1" si="9"/>
        <v>Expired</v>
      </c>
    </row>
    <row r="149" spans="1:37" s="45" customFormat="1" ht="44.25" customHeight="1" x14ac:dyDescent="0.2">
      <c r="A149" s="39" t="s">
        <v>1261</v>
      </c>
      <c r="B149" s="39">
        <v>880</v>
      </c>
      <c r="C149" s="39">
        <v>19514</v>
      </c>
      <c r="D149" s="39">
        <v>205</v>
      </c>
      <c r="E149" s="39">
        <v>2001</v>
      </c>
      <c r="F149" s="39" t="str">
        <f t="shared" si="10"/>
        <v>2001-0205</v>
      </c>
      <c r="G149" s="39">
        <v>12</v>
      </c>
      <c r="H149" s="39" t="s">
        <v>872</v>
      </c>
      <c r="I149" s="47" t="s">
        <v>1339</v>
      </c>
      <c r="J149" s="50">
        <v>37572</v>
      </c>
      <c r="K149" s="39">
        <v>5</v>
      </c>
      <c r="L149" s="50"/>
      <c r="M149" s="50"/>
      <c r="N149" s="50"/>
      <c r="O149" s="50"/>
      <c r="P149" s="50"/>
      <c r="Q149" s="50"/>
      <c r="R149" s="50"/>
      <c r="S149" s="47"/>
      <c r="T149" s="39"/>
      <c r="U149" s="39"/>
      <c r="V149" s="70"/>
      <c r="W149" s="70"/>
      <c r="X149" s="70"/>
      <c r="Y149" s="70"/>
      <c r="Z149" s="70"/>
      <c r="AA149" s="70"/>
      <c r="AB149" s="70"/>
      <c r="AC149" s="70"/>
      <c r="AD149" s="70"/>
      <c r="AE149" s="70"/>
      <c r="AF149" s="70"/>
      <c r="AG149" s="70"/>
      <c r="AH149" s="70"/>
      <c r="AI149" s="54"/>
      <c r="AJ149" s="64">
        <f t="shared" si="11"/>
        <v>39398</v>
      </c>
      <c r="AK149" s="62" t="str">
        <f t="shared" ca="1" si="9"/>
        <v>Expired</v>
      </c>
    </row>
    <row r="150" spans="1:37" s="45" customFormat="1" ht="44.25" customHeight="1" x14ac:dyDescent="0.2">
      <c r="A150" s="60" t="s">
        <v>1261</v>
      </c>
      <c r="B150" s="62">
        <v>880</v>
      </c>
      <c r="C150" s="62">
        <v>20228</v>
      </c>
      <c r="D150" s="111">
        <v>309</v>
      </c>
      <c r="E150" s="111">
        <v>2001</v>
      </c>
      <c r="F150" s="39" t="str">
        <f t="shared" si="10"/>
        <v>2001-0309</v>
      </c>
      <c r="G150" s="62">
        <v>12</v>
      </c>
      <c r="H150" s="39" t="s">
        <v>1316</v>
      </c>
      <c r="I150" s="112" t="s">
        <v>1902</v>
      </c>
      <c r="J150" s="55" t="s">
        <v>2271</v>
      </c>
      <c r="K150" s="60">
        <v>5</v>
      </c>
      <c r="L150" s="68"/>
      <c r="M150" s="113"/>
      <c r="N150" s="113"/>
      <c r="O150" s="113"/>
      <c r="P150" s="113"/>
      <c r="Q150" s="113"/>
      <c r="R150" s="113"/>
      <c r="S150" s="72"/>
      <c r="T150" s="114"/>
      <c r="U150" s="115"/>
      <c r="V150" s="115"/>
      <c r="W150" s="115"/>
      <c r="X150" s="115"/>
      <c r="Y150" s="115"/>
      <c r="Z150" s="115"/>
      <c r="AA150" s="115"/>
      <c r="AB150" s="115"/>
      <c r="AC150" s="115"/>
      <c r="AD150" s="115"/>
      <c r="AE150" s="115"/>
      <c r="AF150" s="115"/>
      <c r="AG150" s="115"/>
      <c r="AH150" s="115"/>
      <c r="AI150" s="114"/>
      <c r="AJ150" s="64" t="str">
        <f t="shared" si="11"/>
        <v/>
      </c>
      <c r="AK150" s="62" t="str">
        <f t="shared" ca="1" si="9"/>
        <v>Expired</v>
      </c>
    </row>
    <row r="151" spans="1:37" s="45" customFormat="1" ht="44.25" customHeight="1" x14ac:dyDescent="0.2">
      <c r="A151" s="39" t="s">
        <v>1261</v>
      </c>
      <c r="B151" s="39">
        <v>880</v>
      </c>
      <c r="C151" s="39">
        <v>18393</v>
      </c>
      <c r="D151" s="39">
        <v>485</v>
      </c>
      <c r="E151" s="39">
        <v>2002</v>
      </c>
      <c r="F151" s="39" t="str">
        <f t="shared" si="10"/>
        <v>2002-0485</v>
      </c>
      <c r="G151" s="39">
        <v>12</v>
      </c>
      <c r="H151" s="39" t="s">
        <v>1016</v>
      </c>
      <c r="I151" s="47" t="s">
        <v>1355</v>
      </c>
      <c r="J151" s="50">
        <v>37944</v>
      </c>
      <c r="K151" s="39">
        <v>7</v>
      </c>
      <c r="L151" s="50"/>
      <c r="M151" s="50"/>
      <c r="N151" s="50"/>
      <c r="O151" s="50"/>
      <c r="P151" s="50"/>
      <c r="Q151" s="50"/>
      <c r="R151" s="50"/>
      <c r="S151" s="47"/>
      <c r="T151" s="39"/>
      <c r="U151" s="39"/>
      <c r="V151" s="70"/>
      <c r="W151" s="70"/>
      <c r="X151" s="70"/>
      <c r="Y151" s="70"/>
      <c r="Z151" s="70"/>
      <c r="AA151" s="70"/>
      <c r="AB151" s="70"/>
      <c r="AC151" s="70"/>
      <c r="AD151" s="70"/>
      <c r="AE151" s="70"/>
      <c r="AF151" s="70"/>
      <c r="AG151" s="70"/>
      <c r="AH151" s="70"/>
      <c r="AI151" s="54"/>
      <c r="AJ151" s="64">
        <f t="shared" si="11"/>
        <v>40501</v>
      </c>
      <c r="AK151" s="62" t="str">
        <f t="shared" ca="1" si="9"/>
        <v>Expired</v>
      </c>
    </row>
    <row r="152" spans="1:37" s="45" customFormat="1" ht="44.25" customHeight="1" x14ac:dyDescent="0.2">
      <c r="A152" s="39" t="s">
        <v>1261</v>
      </c>
      <c r="B152" s="39">
        <v>880</v>
      </c>
      <c r="C152" s="39">
        <v>23129</v>
      </c>
      <c r="D152" s="39">
        <v>80</v>
      </c>
      <c r="E152" s="39">
        <v>2003</v>
      </c>
      <c r="F152" s="39" t="str">
        <f t="shared" si="10"/>
        <v>2003-0080</v>
      </c>
      <c r="G152" s="39">
        <v>12</v>
      </c>
      <c r="H152" s="39" t="s">
        <v>876</v>
      </c>
      <c r="I152" s="47" t="s">
        <v>877</v>
      </c>
      <c r="J152" s="50" t="s">
        <v>2271</v>
      </c>
      <c r="K152" s="39">
        <v>7</v>
      </c>
      <c r="L152" s="50"/>
      <c r="M152" s="50"/>
      <c r="N152" s="50"/>
      <c r="O152" s="50"/>
      <c r="P152" s="50"/>
      <c r="Q152" s="50"/>
      <c r="R152" s="50"/>
      <c r="S152" s="47"/>
      <c r="T152" s="39"/>
      <c r="U152" s="39"/>
      <c r="V152" s="70"/>
      <c r="W152" s="70"/>
      <c r="X152" s="70"/>
      <c r="Y152" s="70"/>
      <c r="Z152" s="70"/>
      <c r="AA152" s="70"/>
      <c r="AB152" s="70"/>
      <c r="AC152" s="70"/>
      <c r="AD152" s="70"/>
      <c r="AE152" s="70"/>
      <c r="AF152" s="70"/>
      <c r="AG152" s="70"/>
      <c r="AH152" s="70"/>
      <c r="AI152" s="54"/>
      <c r="AJ152" s="64" t="str">
        <f t="shared" si="11"/>
        <v/>
      </c>
      <c r="AK152" s="62" t="str">
        <f t="shared" ca="1" si="9"/>
        <v>Expired</v>
      </c>
    </row>
    <row r="153" spans="1:37" s="45" customFormat="1" ht="44.25" customHeight="1" x14ac:dyDescent="0.2">
      <c r="A153" s="38" t="s">
        <v>1261</v>
      </c>
      <c r="B153" s="38">
        <v>880</v>
      </c>
      <c r="C153" s="38">
        <v>21751</v>
      </c>
      <c r="D153" s="38">
        <v>117</v>
      </c>
      <c r="E153" s="38">
        <v>2006</v>
      </c>
      <c r="F153" s="39" t="str">
        <f t="shared" si="10"/>
        <v>2006-0117</v>
      </c>
      <c r="G153" s="38">
        <v>12</v>
      </c>
      <c r="H153" s="38" t="s">
        <v>2355</v>
      </c>
      <c r="I153" s="48" t="s">
        <v>181</v>
      </c>
      <c r="J153" s="55">
        <v>39182</v>
      </c>
      <c r="K153" s="38">
        <v>7</v>
      </c>
      <c r="L153" s="50"/>
      <c r="M153" s="50"/>
      <c r="N153" s="50"/>
      <c r="O153" s="50"/>
      <c r="P153" s="50"/>
      <c r="Q153" s="50"/>
      <c r="R153" s="50"/>
      <c r="S153" s="39"/>
      <c r="T153" s="39"/>
      <c r="U153" s="39"/>
      <c r="V153" s="62"/>
      <c r="W153" s="62"/>
      <c r="X153" s="62"/>
      <c r="Y153" s="62"/>
      <c r="Z153" s="62"/>
      <c r="AA153" s="62"/>
      <c r="AB153" s="62"/>
      <c r="AC153" s="62"/>
      <c r="AD153" s="62"/>
      <c r="AE153" s="62"/>
      <c r="AF153" s="62"/>
      <c r="AG153" s="62"/>
      <c r="AH153" s="62"/>
      <c r="AI153" s="54"/>
      <c r="AJ153" s="64">
        <f t="shared" si="11"/>
        <v>41739</v>
      </c>
      <c r="AK153" s="62" t="str">
        <f t="shared" ref="AK153:AK184" ca="1" si="12">IF(OR(J153="Assumed Expired",J153="Voided",J153="Non Performed"),"Expired",IF(J153="Status?","TBD",IF(AJ153="","",IF(NOW()&gt;AJ153,"Expired","Under Warranty"))))</f>
        <v>Expired</v>
      </c>
    </row>
    <row r="154" spans="1:37" s="45" customFormat="1" ht="44.25" customHeight="1" x14ac:dyDescent="0.2">
      <c r="A154" s="38" t="s">
        <v>1261</v>
      </c>
      <c r="B154" s="38">
        <v>880</v>
      </c>
      <c r="C154" s="38">
        <v>21751</v>
      </c>
      <c r="D154" s="38">
        <v>117</v>
      </c>
      <c r="E154" s="38">
        <v>2006</v>
      </c>
      <c r="F154" s="39" t="str">
        <f t="shared" si="10"/>
        <v>2006-0117</v>
      </c>
      <c r="G154" s="38">
        <v>12</v>
      </c>
      <c r="H154" s="38" t="s">
        <v>2356</v>
      </c>
      <c r="I154" s="48" t="s">
        <v>181</v>
      </c>
      <c r="J154" s="55">
        <v>39658</v>
      </c>
      <c r="K154" s="38">
        <v>7</v>
      </c>
      <c r="L154" s="50"/>
      <c r="M154" s="50"/>
      <c r="N154" s="50"/>
      <c r="O154" s="50"/>
      <c r="P154" s="50"/>
      <c r="Q154" s="50"/>
      <c r="R154" s="50"/>
      <c r="S154" s="39"/>
      <c r="T154" s="39"/>
      <c r="U154" s="39"/>
      <c r="V154" s="62"/>
      <c r="W154" s="62"/>
      <c r="X154" s="62"/>
      <c r="Y154" s="62"/>
      <c r="Z154" s="62"/>
      <c r="AA154" s="62"/>
      <c r="AB154" s="62"/>
      <c r="AC154" s="62"/>
      <c r="AD154" s="62"/>
      <c r="AE154" s="62"/>
      <c r="AF154" s="62"/>
      <c r="AG154" s="62"/>
      <c r="AH154" s="62"/>
      <c r="AI154" s="54"/>
      <c r="AJ154" s="64">
        <f t="shared" si="11"/>
        <v>42214</v>
      </c>
      <c r="AK154" s="62" t="str">
        <f t="shared" ca="1" si="12"/>
        <v>Expired</v>
      </c>
    </row>
    <row r="155" spans="1:37" ht="44.25" customHeight="1" x14ac:dyDescent="0.2">
      <c r="A155" s="60" t="s">
        <v>1261</v>
      </c>
      <c r="B155" s="62">
        <v>880</v>
      </c>
      <c r="C155" s="62">
        <v>75927</v>
      </c>
      <c r="D155" s="111">
        <v>387</v>
      </c>
      <c r="E155" s="62">
        <v>2007</v>
      </c>
      <c r="F155" s="39" t="str">
        <f t="shared" si="10"/>
        <v>2007-0387</v>
      </c>
      <c r="G155" s="62">
        <v>7</v>
      </c>
      <c r="H155" s="123" t="s">
        <v>2382</v>
      </c>
      <c r="I155" s="54" t="s">
        <v>1858</v>
      </c>
      <c r="J155" s="55">
        <v>40484</v>
      </c>
      <c r="K155" s="60">
        <v>7</v>
      </c>
      <c r="L155" s="68"/>
      <c r="M155" s="113"/>
      <c r="N155" s="113"/>
      <c r="O155" s="113"/>
      <c r="P155" s="113"/>
      <c r="Q155" s="113"/>
      <c r="R155" s="113"/>
      <c r="S155" s="72"/>
      <c r="T155" s="114"/>
      <c r="U155" s="115"/>
      <c r="V155" s="115"/>
      <c r="W155" s="115"/>
      <c r="X155" s="115"/>
      <c r="Y155" s="115"/>
      <c r="Z155" s="115"/>
      <c r="AA155" s="115"/>
      <c r="AB155" s="115"/>
      <c r="AC155" s="115"/>
      <c r="AD155" s="115"/>
      <c r="AE155" s="115"/>
      <c r="AF155" s="115"/>
      <c r="AG155" s="115"/>
      <c r="AH155" s="115"/>
      <c r="AI155" s="114"/>
      <c r="AJ155" s="64">
        <f t="shared" si="11"/>
        <v>43041</v>
      </c>
      <c r="AK155" s="62" t="str">
        <f t="shared" ca="1" si="12"/>
        <v>Under Warranty</v>
      </c>
    </row>
    <row r="156" spans="1:37" ht="44.25" customHeight="1" x14ac:dyDescent="0.2">
      <c r="A156" s="60" t="s">
        <v>1261</v>
      </c>
      <c r="B156" s="62">
        <v>880</v>
      </c>
      <c r="C156" s="62">
        <v>75315</v>
      </c>
      <c r="D156" s="111">
        <v>286</v>
      </c>
      <c r="E156" s="62">
        <v>2008</v>
      </c>
      <c r="F156" s="39" t="str">
        <f t="shared" si="10"/>
        <v>2008-0286</v>
      </c>
      <c r="G156" s="62">
        <v>7</v>
      </c>
      <c r="H156" s="123" t="s">
        <v>2383</v>
      </c>
      <c r="I156" s="54" t="s">
        <v>1858</v>
      </c>
      <c r="J156" s="55">
        <v>40065</v>
      </c>
      <c r="K156" s="60">
        <v>7</v>
      </c>
      <c r="L156" s="68"/>
      <c r="M156" s="113"/>
      <c r="N156" s="113"/>
      <c r="O156" s="113"/>
      <c r="P156" s="113"/>
      <c r="Q156" s="113"/>
      <c r="R156" s="113"/>
      <c r="S156" s="72"/>
      <c r="T156" s="114"/>
      <c r="U156" s="115"/>
      <c r="V156" s="115"/>
      <c r="W156" s="115"/>
      <c r="X156" s="115"/>
      <c r="Y156" s="115"/>
      <c r="Z156" s="115"/>
      <c r="AA156" s="115"/>
      <c r="AB156" s="115"/>
      <c r="AC156" s="115"/>
      <c r="AD156" s="115"/>
      <c r="AE156" s="115"/>
      <c r="AF156" s="115"/>
      <c r="AG156" s="115"/>
      <c r="AH156" s="115"/>
      <c r="AI156" s="114"/>
      <c r="AJ156" s="64">
        <f t="shared" si="11"/>
        <v>42622</v>
      </c>
      <c r="AK156" s="62" t="str">
        <f t="shared" ca="1" si="12"/>
        <v>Under Warranty</v>
      </c>
    </row>
    <row r="157" spans="1:37" ht="44.25" customHeight="1" x14ac:dyDescent="0.2">
      <c r="A157" s="60" t="s">
        <v>1261</v>
      </c>
      <c r="B157" s="62">
        <v>880</v>
      </c>
      <c r="C157" s="62">
        <v>24664</v>
      </c>
      <c r="D157" s="111">
        <v>480</v>
      </c>
      <c r="E157" s="62">
        <v>2007</v>
      </c>
      <c r="F157" s="39" t="str">
        <f t="shared" si="10"/>
        <v>2007-0480</v>
      </c>
      <c r="G157" s="62">
        <v>8</v>
      </c>
      <c r="H157" s="123" t="s">
        <v>2360</v>
      </c>
      <c r="I157" s="54" t="s">
        <v>1858</v>
      </c>
      <c r="J157" s="55">
        <v>40491</v>
      </c>
      <c r="K157" s="60">
        <v>7</v>
      </c>
      <c r="L157" s="68"/>
      <c r="M157" s="113"/>
      <c r="N157" s="113"/>
      <c r="O157" s="113"/>
      <c r="P157" s="113"/>
      <c r="Q157" s="113"/>
      <c r="R157" s="113"/>
      <c r="S157" s="72"/>
      <c r="T157" s="114"/>
      <c r="U157" s="115"/>
      <c r="V157" s="115"/>
      <c r="W157" s="115"/>
      <c r="X157" s="115"/>
      <c r="Y157" s="115"/>
      <c r="Z157" s="115"/>
      <c r="AA157" s="115"/>
      <c r="AB157" s="115"/>
      <c r="AC157" s="115"/>
      <c r="AD157" s="115"/>
      <c r="AE157" s="115"/>
      <c r="AF157" s="115"/>
      <c r="AG157" s="115"/>
      <c r="AH157" s="115"/>
      <c r="AI157" s="114"/>
      <c r="AJ157" s="64">
        <f t="shared" si="11"/>
        <v>43048</v>
      </c>
      <c r="AK157" s="62" t="str">
        <f t="shared" ca="1" si="12"/>
        <v>Under Warranty</v>
      </c>
    </row>
    <row r="158" spans="1:37" ht="44.25" customHeight="1" x14ac:dyDescent="0.2">
      <c r="A158" s="39" t="s">
        <v>511</v>
      </c>
      <c r="B158" s="39">
        <v>881</v>
      </c>
      <c r="C158" s="39">
        <v>20735</v>
      </c>
      <c r="D158" s="39">
        <v>776</v>
      </c>
      <c r="E158" s="39">
        <v>1999</v>
      </c>
      <c r="F158" s="39" t="str">
        <f t="shared" si="10"/>
        <v>1999-0776</v>
      </c>
      <c r="G158" s="39">
        <v>2</v>
      </c>
      <c r="H158" s="39" t="s">
        <v>512</v>
      </c>
      <c r="I158" s="47" t="s">
        <v>513</v>
      </c>
      <c r="J158" s="50">
        <v>36844</v>
      </c>
      <c r="K158" s="39">
        <v>3</v>
      </c>
      <c r="L158" s="50" t="s">
        <v>1356</v>
      </c>
      <c r="M158" s="50" t="s">
        <v>1356</v>
      </c>
      <c r="N158" s="50"/>
      <c r="O158" s="50"/>
      <c r="P158" s="50"/>
      <c r="Q158" s="50"/>
      <c r="R158" s="50"/>
      <c r="S158" s="47"/>
      <c r="T158" s="39"/>
      <c r="U158" s="39"/>
      <c r="V158" s="39"/>
      <c r="W158" s="54"/>
      <c r="X158" s="54"/>
      <c r="Y158" s="54"/>
      <c r="Z158" s="54"/>
      <c r="AA158" s="54"/>
      <c r="AB158" s="54"/>
      <c r="AC158" s="70"/>
      <c r="AD158" s="70"/>
      <c r="AE158" s="70"/>
      <c r="AF158" s="70"/>
      <c r="AG158" s="70"/>
      <c r="AH158" s="70"/>
      <c r="AI158" s="54"/>
      <c r="AJ158" s="64">
        <f t="shared" si="11"/>
        <v>37939</v>
      </c>
      <c r="AK158" s="62" t="str">
        <f t="shared" ca="1" si="12"/>
        <v>Expired</v>
      </c>
    </row>
    <row r="159" spans="1:37" ht="25.5" x14ac:dyDescent="0.2">
      <c r="A159" s="39" t="s">
        <v>511</v>
      </c>
      <c r="B159" s="39">
        <v>881</v>
      </c>
      <c r="C159" s="39">
        <v>20735</v>
      </c>
      <c r="D159" s="39">
        <v>776</v>
      </c>
      <c r="E159" s="39">
        <v>1999</v>
      </c>
      <c r="F159" s="39" t="str">
        <f t="shared" si="10"/>
        <v>1999-0776</v>
      </c>
      <c r="G159" s="39">
        <v>2</v>
      </c>
      <c r="H159" s="39" t="s">
        <v>512</v>
      </c>
      <c r="I159" s="47" t="s">
        <v>1727</v>
      </c>
      <c r="J159" s="50">
        <v>36844</v>
      </c>
      <c r="K159" s="39">
        <v>3</v>
      </c>
      <c r="L159" s="50" t="s">
        <v>1356</v>
      </c>
      <c r="M159" s="50" t="s">
        <v>1356</v>
      </c>
      <c r="N159" s="50"/>
      <c r="O159" s="50"/>
      <c r="P159" s="50"/>
      <c r="Q159" s="50"/>
      <c r="R159" s="50"/>
      <c r="S159" s="47"/>
      <c r="T159" s="39"/>
      <c r="U159" s="39"/>
      <c r="V159" s="39"/>
      <c r="W159" s="54"/>
      <c r="X159" s="54"/>
      <c r="Y159" s="54"/>
      <c r="Z159" s="54"/>
      <c r="AA159" s="54"/>
      <c r="AB159" s="54"/>
      <c r="AC159" s="70"/>
      <c r="AD159" s="70"/>
      <c r="AE159" s="70"/>
      <c r="AF159" s="70"/>
      <c r="AG159" s="70"/>
      <c r="AH159" s="70"/>
      <c r="AI159" s="54"/>
      <c r="AJ159" s="64">
        <f t="shared" si="11"/>
        <v>37939</v>
      </c>
      <c r="AK159" s="62" t="str">
        <f t="shared" ca="1" si="12"/>
        <v>Expired</v>
      </c>
    </row>
    <row r="160" spans="1:37" ht="25.5" x14ac:dyDescent="0.2">
      <c r="A160" s="39" t="s">
        <v>511</v>
      </c>
      <c r="B160" s="39">
        <v>881</v>
      </c>
      <c r="C160" s="39">
        <v>22753</v>
      </c>
      <c r="D160" s="39">
        <v>222</v>
      </c>
      <c r="E160" s="39">
        <v>2002</v>
      </c>
      <c r="F160" s="39" t="str">
        <f t="shared" si="10"/>
        <v>2002-0222</v>
      </c>
      <c r="G160" s="39">
        <v>2</v>
      </c>
      <c r="H160" s="39" t="s">
        <v>1741</v>
      </c>
      <c r="I160" s="47" t="s">
        <v>1727</v>
      </c>
      <c r="J160" s="50">
        <v>37651</v>
      </c>
      <c r="K160" s="39">
        <v>3</v>
      </c>
      <c r="L160" s="50">
        <v>38182</v>
      </c>
      <c r="M160" s="50">
        <v>38496</v>
      </c>
      <c r="N160" s="50">
        <v>38780</v>
      </c>
      <c r="O160" s="50"/>
      <c r="P160" s="50"/>
      <c r="Q160" s="50"/>
      <c r="R160" s="50"/>
      <c r="S160" s="47" t="s">
        <v>1742</v>
      </c>
      <c r="T160" s="39" t="s">
        <v>1743</v>
      </c>
      <c r="U160" s="39"/>
      <c r="V160" s="39"/>
      <c r="W160" s="54"/>
      <c r="X160" s="54"/>
      <c r="Y160" s="54"/>
      <c r="Z160" s="54"/>
      <c r="AA160" s="54"/>
      <c r="AB160" s="54"/>
      <c r="AC160" s="70"/>
      <c r="AD160" s="70"/>
      <c r="AE160" s="70"/>
      <c r="AF160" s="70"/>
      <c r="AG160" s="70"/>
      <c r="AH160" s="70"/>
      <c r="AI160" s="54"/>
      <c r="AJ160" s="64">
        <f t="shared" si="11"/>
        <v>38747</v>
      </c>
      <c r="AK160" s="62" t="str">
        <f t="shared" ca="1" si="12"/>
        <v>Expired</v>
      </c>
    </row>
    <row r="161" spans="1:37" x14ac:dyDescent="0.2">
      <c r="A161" s="39" t="s">
        <v>1261</v>
      </c>
      <c r="B161" s="39">
        <v>881</v>
      </c>
      <c r="C161" s="39">
        <v>24117</v>
      </c>
      <c r="D161" s="39">
        <v>453</v>
      </c>
      <c r="E161" s="39">
        <v>2003</v>
      </c>
      <c r="F161" s="39" t="str">
        <f t="shared" si="10"/>
        <v>2003-0453</v>
      </c>
      <c r="G161" s="39">
        <v>2</v>
      </c>
      <c r="H161" s="39" t="s">
        <v>1754</v>
      </c>
      <c r="I161" s="47" t="s">
        <v>1755</v>
      </c>
      <c r="J161" s="50">
        <v>38306</v>
      </c>
      <c r="K161" s="39">
        <v>3</v>
      </c>
      <c r="L161" s="50">
        <v>38491</v>
      </c>
      <c r="M161" s="50">
        <v>38780</v>
      </c>
      <c r="N161" s="50">
        <v>39174</v>
      </c>
      <c r="O161" s="50"/>
      <c r="P161" s="50"/>
      <c r="Q161" s="50"/>
      <c r="R161" s="50">
        <v>39400</v>
      </c>
      <c r="S161" s="47" t="s">
        <v>1756</v>
      </c>
      <c r="T161" s="39"/>
      <c r="U161" s="39"/>
      <c r="V161" s="39"/>
      <c r="W161" s="54"/>
      <c r="X161" s="54"/>
      <c r="Y161" s="54"/>
      <c r="Z161" s="54"/>
      <c r="AA161" s="54"/>
      <c r="AB161" s="54"/>
      <c r="AC161" s="70"/>
      <c r="AD161" s="70"/>
      <c r="AE161" s="70"/>
      <c r="AF161" s="70"/>
      <c r="AG161" s="70"/>
      <c r="AH161" s="70"/>
      <c r="AI161" s="54" t="s">
        <v>2033</v>
      </c>
      <c r="AJ161" s="64">
        <f t="shared" si="11"/>
        <v>39401</v>
      </c>
      <c r="AK161" s="62" t="str">
        <f t="shared" ca="1" si="12"/>
        <v>Expired</v>
      </c>
    </row>
    <row r="162" spans="1:37" x14ac:dyDescent="0.2">
      <c r="A162" s="39" t="s">
        <v>511</v>
      </c>
      <c r="B162" s="39">
        <v>881</v>
      </c>
      <c r="C162" s="39">
        <v>24560</v>
      </c>
      <c r="D162" s="39">
        <v>61</v>
      </c>
      <c r="E162" s="39">
        <v>2004</v>
      </c>
      <c r="F162" s="39" t="str">
        <f t="shared" si="10"/>
        <v>2004-0061</v>
      </c>
      <c r="G162" s="39">
        <v>2</v>
      </c>
      <c r="H162" s="39" t="s">
        <v>1760</v>
      </c>
      <c r="I162" s="47" t="s">
        <v>1755</v>
      </c>
      <c r="J162" s="50">
        <v>38230</v>
      </c>
      <c r="K162" s="39">
        <v>3</v>
      </c>
      <c r="L162" s="50">
        <v>38498</v>
      </c>
      <c r="M162" s="50">
        <v>38780</v>
      </c>
      <c r="N162" s="50">
        <v>39174</v>
      </c>
      <c r="O162" s="50"/>
      <c r="P162" s="50"/>
      <c r="Q162" s="50"/>
      <c r="R162" s="50">
        <v>39325</v>
      </c>
      <c r="S162" s="47" t="s">
        <v>1743</v>
      </c>
      <c r="T162" s="39"/>
      <c r="U162" s="39"/>
      <c r="V162" s="39"/>
      <c r="W162" s="54"/>
      <c r="X162" s="54"/>
      <c r="Y162" s="54"/>
      <c r="Z162" s="54"/>
      <c r="AA162" s="54"/>
      <c r="AB162" s="54"/>
      <c r="AC162" s="70"/>
      <c r="AD162" s="70"/>
      <c r="AE162" s="70"/>
      <c r="AF162" s="70"/>
      <c r="AG162" s="70"/>
      <c r="AH162" s="70"/>
      <c r="AI162" s="54"/>
      <c r="AJ162" s="64">
        <f t="shared" si="11"/>
        <v>39325</v>
      </c>
      <c r="AK162" s="62" t="str">
        <f t="shared" ca="1" si="12"/>
        <v>Expired</v>
      </c>
    </row>
    <row r="163" spans="1:37" x14ac:dyDescent="0.2">
      <c r="A163" s="39" t="s">
        <v>511</v>
      </c>
      <c r="B163" s="39">
        <v>881</v>
      </c>
      <c r="C163" s="39">
        <v>76969</v>
      </c>
      <c r="D163" s="39">
        <v>127</v>
      </c>
      <c r="E163" s="39">
        <v>2005</v>
      </c>
      <c r="F163" s="39" t="str">
        <f t="shared" si="10"/>
        <v>2005-0127</v>
      </c>
      <c r="G163" s="39">
        <v>2</v>
      </c>
      <c r="H163" s="39" t="s">
        <v>1765</v>
      </c>
      <c r="I163" s="47" t="s">
        <v>1755</v>
      </c>
      <c r="J163" s="50">
        <v>38588</v>
      </c>
      <c r="K163" s="39">
        <v>3</v>
      </c>
      <c r="L163" s="50">
        <v>38780</v>
      </c>
      <c r="M163" s="50">
        <v>39174</v>
      </c>
      <c r="N163" s="50"/>
      <c r="O163" s="50"/>
      <c r="P163" s="50"/>
      <c r="Q163" s="50"/>
      <c r="R163" s="50">
        <v>39685</v>
      </c>
      <c r="S163" s="47"/>
      <c r="T163" s="39"/>
      <c r="U163" s="39"/>
      <c r="V163" s="39"/>
      <c r="W163" s="54"/>
      <c r="X163" s="54"/>
      <c r="Y163" s="54"/>
      <c r="Z163" s="54"/>
      <c r="AA163" s="54"/>
      <c r="AB163" s="54"/>
      <c r="AC163" s="70"/>
      <c r="AD163" s="70"/>
      <c r="AE163" s="70"/>
      <c r="AF163" s="70"/>
      <c r="AG163" s="70"/>
      <c r="AH163" s="70"/>
      <c r="AI163" s="54" t="s">
        <v>2033</v>
      </c>
      <c r="AJ163" s="64">
        <f t="shared" si="11"/>
        <v>39684</v>
      </c>
      <c r="AK163" s="62" t="str">
        <f t="shared" ca="1" si="12"/>
        <v>Expired</v>
      </c>
    </row>
    <row r="164" spans="1:37" ht="38.25" x14ac:dyDescent="0.2">
      <c r="A164" s="39" t="s">
        <v>511</v>
      </c>
      <c r="B164" s="39">
        <v>881</v>
      </c>
      <c r="C164" s="39">
        <v>24559</v>
      </c>
      <c r="D164" s="39">
        <v>547</v>
      </c>
      <c r="E164" s="39">
        <v>2005</v>
      </c>
      <c r="F164" s="39" t="str">
        <f t="shared" si="10"/>
        <v>2005-0547</v>
      </c>
      <c r="G164" s="39">
        <v>2</v>
      </c>
      <c r="H164" s="39" t="s">
        <v>1759</v>
      </c>
      <c r="I164" s="47" t="s">
        <v>1755</v>
      </c>
      <c r="J164" s="50">
        <v>38958</v>
      </c>
      <c r="K164" s="39">
        <v>3</v>
      </c>
      <c r="L164" s="50">
        <v>39174</v>
      </c>
      <c r="M164" s="50"/>
      <c r="N164" s="50"/>
      <c r="O164" s="50"/>
      <c r="P164" s="50"/>
      <c r="Q164" s="50"/>
      <c r="R164" s="50">
        <v>39876</v>
      </c>
      <c r="S164" s="47"/>
      <c r="T164" s="39"/>
      <c r="U164" s="39"/>
      <c r="V164" s="39"/>
      <c r="W164" s="54"/>
      <c r="X164" s="54"/>
      <c r="Y164" s="54"/>
      <c r="Z164" s="54"/>
      <c r="AA164" s="54"/>
      <c r="AB164" s="54"/>
      <c r="AC164" s="70"/>
      <c r="AD164" s="70"/>
      <c r="AE164" s="70"/>
      <c r="AF164" s="70"/>
      <c r="AG164" s="70"/>
      <c r="AH164" s="70"/>
      <c r="AI164" s="54" t="s">
        <v>2020</v>
      </c>
      <c r="AJ164" s="64">
        <f t="shared" si="11"/>
        <v>40054</v>
      </c>
      <c r="AK164" s="62" t="str">
        <f t="shared" ca="1" si="12"/>
        <v>Expired</v>
      </c>
    </row>
    <row r="165" spans="1:37" ht="25.5" x14ac:dyDescent="0.2">
      <c r="A165" s="135" t="s">
        <v>2396</v>
      </c>
      <c r="B165" s="62">
        <v>881</v>
      </c>
      <c r="C165" s="62">
        <v>88536</v>
      </c>
      <c r="D165" s="111">
        <v>374</v>
      </c>
      <c r="E165" s="62">
        <v>2012</v>
      </c>
      <c r="F165" s="39" t="str">
        <f t="shared" si="10"/>
        <v>2012-0374</v>
      </c>
      <c r="G165" s="62">
        <v>2</v>
      </c>
      <c r="H165" s="123" t="s">
        <v>2397</v>
      </c>
      <c r="I165" s="133" t="s">
        <v>2398</v>
      </c>
      <c r="J165" s="121">
        <v>41166</v>
      </c>
      <c r="K165" s="135">
        <v>2</v>
      </c>
      <c r="L165" s="64"/>
      <c r="M165" s="136"/>
      <c r="N165" s="136"/>
      <c r="O165" s="136"/>
      <c r="P165" s="136"/>
      <c r="Q165" s="136"/>
      <c r="R165" s="136">
        <v>41233</v>
      </c>
      <c r="S165" s="163"/>
      <c r="T165" s="116"/>
      <c r="U165" s="137"/>
      <c r="V165" s="137"/>
      <c r="W165" s="137"/>
      <c r="X165" s="137"/>
      <c r="Y165" s="137"/>
      <c r="Z165" s="137"/>
      <c r="AA165" s="137"/>
      <c r="AB165" s="137"/>
      <c r="AC165" s="137"/>
      <c r="AD165" s="137"/>
      <c r="AE165" s="137"/>
      <c r="AF165" s="137"/>
      <c r="AG165" s="137"/>
      <c r="AH165" s="137"/>
      <c r="AI165" s="116"/>
      <c r="AJ165" s="64">
        <f t="shared" si="11"/>
        <v>41896</v>
      </c>
      <c r="AK165" s="62" t="str">
        <f t="shared" ca="1" si="12"/>
        <v>Expired</v>
      </c>
    </row>
    <row r="166" spans="1:37" ht="25.5" x14ac:dyDescent="0.2">
      <c r="A166" s="39" t="s">
        <v>511</v>
      </c>
      <c r="B166" s="39">
        <v>881</v>
      </c>
      <c r="C166" s="39">
        <v>21242</v>
      </c>
      <c r="D166" s="39">
        <v>445</v>
      </c>
      <c r="E166" s="39">
        <v>2000</v>
      </c>
      <c r="F166" s="39" t="str">
        <f t="shared" si="10"/>
        <v>2000-0445</v>
      </c>
      <c r="G166" s="39">
        <v>3</v>
      </c>
      <c r="H166" s="39" t="s">
        <v>260</v>
      </c>
      <c r="I166" s="47" t="s">
        <v>513</v>
      </c>
      <c r="J166" s="50">
        <v>37078</v>
      </c>
      <c r="K166" s="39">
        <v>3</v>
      </c>
      <c r="L166" s="50"/>
      <c r="M166" s="50">
        <v>37742</v>
      </c>
      <c r="N166" s="50"/>
      <c r="O166" s="50"/>
      <c r="P166" s="50"/>
      <c r="Q166" s="50"/>
      <c r="R166" s="50"/>
      <c r="S166" s="47"/>
      <c r="T166" s="39"/>
      <c r="U166" s="39"/>
      <c r="V166" s="70"/>
      <c r="W166" s="70"/>
      <c r="X166" s="70"/>
      <c r="Y166" s="70"/>
      <c r="Z166" s="70"/>
      <c r="AA166" s="70"/>
      <c r="AB166" s="70"/>
      <c r="AC166" s="70"/>
      <c r="AD166" s="70"/>
      <c r="AE166" s="70"/>
      <c r="AF166" s="70"/>
      <c r="AG166" s="70"/>
      <c r="AH166" s="70"/>
      <c r="AI166" s="54"/>
      <c r="AJ166" s="64">
        <f t="shared" si="11"/>
        <v>38174</v>
      </c>
      <c r="AK166" s="62" t="str">
        <f t="shared" ca="1" si="12"/>
        <v>Expired</v>
      </c>
    </row>
    <row r="167" spans="1:37" ht="25.5" x14ac:dyDescent="0.2">
      <c r="A167" s="39" t="s">
        <v>511</v>
      </c>
      <c r="B167" s="39">
        <v>881</v>
      </c>
      <c r="C167" s="39">
        <v>24646</v>
      </c>
      <c r="D167" s="39">
        <v>352</v>
      </c>
      <c r="E167" s="39">
        <v>2003</v>
      </c>
      <c r="F167" s="39" t="str">
        <f t="shared" si="10"/>
        <v>2003-0352</v>
      </c>
      <c r="G167" s="39">
        <v>3</v>
      </c>
      <c r="H167" s="39" t="s">
        <v>267</v>
      </c>
      <c r="I167" s="47" t="s">
        <v>268</v>
      </c>
      <c r="J167" s="50">
        <v>37902</v>
      </c>
      <c r="K167" s="39">
        <v>2</v>
      </c>
      <c r="L167" s="50"/>
      <c r="M167" s="50"/>
      <c r="N167" s="50"/>
      <c r="O167" s="50"/>
      <c r="P167" s="50"/>
      <c r="Q167" s="50"/>
      <c r="R167" s="50"/>
      <c r="S167" s="47"/>
      <c r="T167" s="39"/>
      <c r="U167" s="39"/>
      <c r="V167" s="70"/>
      <c r="W167" s="70"/>
      <c r="X167" s="70"/>
      <c r="Y167" s="70"/>
      <c r="Z167" s="70"/>
      <c r="AA167" s="70"/>
      <c r="AB167" s="70"/>
      <c r="AC167" s="70"/>
      <c r="AD167" s="70"/>
      <c r="AE167" s="70"/>
      <c r="AF167" s="70"/>
      <c r="AG167" s="70"/>
      <c r="AH167" s="70"/>
      <c r="AI167" s="54"/>
      <c r="AJ167" s="64">
        <f t="shared" si="11"/>
        <v>38633</v>
      </c>
      <c r="AK167" s="62" t="str">
        <f t="shared" ca="1" si="12"/>
        <v>Expired</v>
      </c>
    </row>
    <row r="168" spans="1:37" ht="25.5" x14ac:dyDescent="0.2">
      <c r="A168" s="60" t="s">
        <v>511</v>
      </c>
      <c r="B168" s="62">
        <v>881</v>
      </c>
      <c r="C168" s="62">
        <v>76820</v>
      </c>
      <c r="D168" s="111">
        <v>381</v>
      </c>
      <c r="E168" s="111">
        <v>2004</v>
      </c>
      <c r="F168" s="39" t="str">
        <f t="shared" si="10"/>
        <v>2004-0381</v>
      </c>
      <c r="G168" s="62">
        <v>3</v>
      </c>
      <c r="H168" s="39" t="s">
        <v>6</v>
      </c>
      <c r="I168" s="112" t="s">
        <v>1674</v>
      </c>
      <c r="J168" s="55" t="s">
        <v>2271</v>
      </c>
      <c r="K168" s="60">
        <v>2</v>
      </c>
      <c r="L168" s="68"/>
      <c r="M168" s="113"/>
      <c r="N168" s="113"/>
      <c r="O168" s="113"/>
      <c r="P168" s="113"/>
      <c r="Q168" s="113"/>
      <c r="R168" s="113"/>
      <c r="S168" s="72"/>
      <c r="T168" s="114"/>
      <c r="U168" s="115"/>
      <c r="V168" s="115"/>
      <c r="W168" s="115"/>
      <c r="X168" s="115"/>
      <c r="Y168" s="115"/>
      <c r="Z168" s="115"/>
      <c r="AA168" s="115"/>
      <c r="AB168" s="115"/>
      <c r="AC168" s="115"/>
      <c r="AD168" s="115"/>
      <c r="AE168" s="115"/>
      <c r="AF168" s="115"/>
      <c r="AG168" s="115"/>
      <c r="AH168" s="115"/>
      <c r="AI168" s="114"/>
      <c r="AJ168" s="64" t="str">
        <f t="shared" si="11"/>
        <v/>
      </c>
      <c r="AK168" s="62" t="str">
        <f t="shared" ca="1" si="12"/>
        <v>Expired</v>
      </c>
    </row>
    <row r="169" spans="1:37" ht="25.5" x14ac:dyDescent="0.2">
      <c r="A169" s="60" t="s">
        <v>511</v>
      </c>
      <c r="B169" s="62">
        <v>881</v>
      </c>
      <c r="C169" s="62">
        <v>24650</v>
      </c>
      <c r="D169" s="111">
        <v>421</v>
      </c>
      <c r="E169" s="111">
        <v>2004</v>
      </c>
      <c r="F169" s="39" t="str">
        <f t="shared" si="10"/>
        <v>2004-0421</v>
      </c>
      <c r="G169" s="62">
        <v>3</v>
      </c>
      <c r="H169" s="39" t="s">
        <v>10</v>
      </c>
      <c r="I169" s="112" t="s">
        <v>1674</v>
      </c>
      <c r="J169" s="55" t="s">
        <v>2271</v>
      </c>
      <c r="K169" s="60">
        <v>2</v>
      </c>
      <c r="L169" s="68"/>
      <c r="M169" s="113"/>
      <c r="N169" s="113"/>
      <c r="O169" s="113"/>
      <c r="P169" s="113"/>
      <c r="Q169" s="113"/>
      <c r="R169" s="113"/>
      <c r="S169" s="72"/>
      <c r="T169" s="114"/>
      <c r="U169" s="115"/>
      <c r="V169" s="115"/>
      <c r="W169" s="115"/>
      <c r="X169" s="115"/>
      <c r="Y169" s="115"/>
      <c r="Z169" s="115"/>
      <c r="AA169" s="115"/>
      <c r="AB169" s="115"/>
      <c r="AC169" s="115"/>
      <c r="AD169" s="115"/>
      <c r="AE169" s="115"/>
      <c r="AF169" s="115"/>
      <c r="AG169" s="115"/>
      <c r="AH169" s="115"/>
      <c r="AI169" s="114"/>
      <c r="AJ169" s="64" t="str">
        <f t="shared" si="11"/>
        <v/>
      </c>
      <c r="AK169" s="62" t="str">
        <f t="shared" ca="1" si="12"/>
        <v>Expired</v>
      </c>
    </row>
    <row r="170" spans="1:37" ht="25.5" x14ac:dyDescent="0.2">
      <c r="A170" s="60" t="s">
        <v>511</v>
      </c>
      <c r="B170" s="62">
        <v>881</v>
      </c>
      <c r="C170" s="62">
        <v>25750</v>
      </c>
      <c r="D170" s="111">
        <v>421</v>
      </c>
      <c r="E170" s="111">
        <v>2005</v>
      </c>
      <c r="F170" s="39" t="str">
        <f t="shared" si="10"/>
        <v>2005-0421</v>
      </c>
      <c r="G170" s="62">
        <v>3</v>
      </c>
      <c r="H170" s="39" t="s">
        <v>557</v>
      </c>
      <c r="I170" s="112" t="s">
        <v>1674</v>
      </c>
      <c r="J170" s="55" t="s">
        <v>2271</v>
      </c>
      <c r="K170" s="60">
        <v>2</v>
      </c>
      <c r="L170" s="68"/>
      <c r="M170" s="113"/>
      <c r="N170" s="113"/>
      <c r="O170" s="113"/>
      <c r="P170" s="113"/>
      <c r="Q170" s="113"/>
      <c r="R170" s="113"/>
      <c r="S170" s="72"/>
      <c r="T170" s="114"/>
      <c r="U170" s="115"/>
      <c r="V170" s="115"/>
      <c r="W170" s="115"/>
      <c r="X170" s="115"/>
      <c r="Y170" s="115"/>
      <c r="Z170" s="115"/>
      <c r="AA170" s="115"/>
      <c r="AB170" s="115"/>
      <c r="AC170" s="115"/>
      <c r="AD170" s="115"/>
      <c r="AE170" s="115"/>
      <c r="AF170" s="115"/>
      <c r="AG170" s="115"/>
      <c r="AH170" s="115"/>
      <c r="AI170" s="114"/>
      <c r="AJ170" s="64" t="str">
        <f t="shared" si="11"/>
        <v/>
      </c>
      <c r="AK170" s="62" t="str">
        <f t="shared" ca="1" si="12"/>
        <v>Expired</v>
      </c>
    </row>
    <row r="171" spans="1:37" ht="25.5" x14ac:dyDescent="0.2">
      <c r="A171" s="60" t="s">
        <v>511</v>
      </c>
      <c r="B171" s="62">
        <v>881</v>
      </c>
      <c r="C171" s="62">
        <v>25753</v>
      </c>
      <c r="D171" s="111">
        <v>409</v>
      </c>
      <c r="E171" s="111">
        <v>2006</v>
      </c>
      <c r="F171" s="39" t="str">
        <f t="shared" si="10"/>
        <v>2006-0409</v>
      </c>
      <c r="G171" s="62">
        <v>3</v>
      </c>
      <c r="H171" s="39" t="s">
        <v>559</v>
      </c>
      <c r="I171" s="112" t="s">
        <v>1674</v>
      </c>
      <c r="J171" s="55" t="s">
        <v>2271</v>
      </c>
      <c r="K171" s="60">
        <v>2</v>
      </c>
      <c r="L171" s="68"/>
      <c r="M171" s="113"/>
      <c r="N171" s="113"/>
      <c r="O171" s="113"/>
      <c r="P171" s="113"/>
      <c r="Q171" s="113"/>
      <c r="R171" s="113"/>
      <c r="S171" s="72"/>
      <c r="T171" s="114"/>
      <c r="U171" s="115"/>
      <c r="V171" s="115"/>
      <c r="W171" s="115"/>
      <c r="X171" s="115"/>
      <c r="Y171" s="115"/>
      <c r="Z171" s="115"/>
      <c r="AA171" s="115"/>
      <c r="AB171" s="115"/>
      <c r="AC171" s="115"/>
      <c r="AD171" s="115"/>
      <c r="AE171" s="115"/>
      <c r="AF171" s="115"/>
      <c r="AG171" s="115"/>
      <c r="AH171" s="115"/>
      <c r="AI171" s="114"/>
      <c r="AJ171" s="64" t="str">
        <f t="shared" si="11"/>
        <v/>
      </c>
      <c r="AK171" s="62" t="str">
        <f t="shared" ca="1" si="12"/>
        <v>Expired</v>
      </c>
    </row>
    <row r="172" spans="1:37" ht="25.5" x14ac:dyDescent="0.2">
      <c r="A172" s="60" t="s">
        <v>511</v>
      </c>
      <c r="B172" s="62">
        <v>881</v>
      </c>
      <c r="C172" s="62">
        <v>25756</v>
      </c>
      <c r="D172" s="111">
        <v>550</v>
      </c>
      <c r="E172" s="62">
        <v>2007</v>
      </c>
      <c r="F172" s="39" t="str">
        <f t="shared" si="10"/>
        <v>2007-0550</v>
      </c>
      <c r="G172" s="62">
        <v>3</v>
      </c>
      <c r="H172" s="39" t="s">
        <v>559</v>
      </c>
      <c r="I172" s="54" t="s">
        <v>1674</v>
      </c>
      <c r="J172" s="55" t="s">
        <v>2271</v>
      </c>
      <c r="K172" s="60">
        <v>2</v>
      </c>
      <c r="L172" s="68"/>
      <c r="M172" s="113"/>
      <c r="N172" s="113"/>
      <c r="O172" s="113"/>
      <c r="P172" s="113"/>
      <c r="Q172" s="113"/>
      <c r="R172" s="113"/>
      <c r="S172" s="72"/>
      <c r="T172" s="114"/>
      <c r="U172" s="115"/>
      <c r="V172" s="115"/>
      <c r="W172" s="115"/>
      <c r="X172" s="115"/>
      <c r="Y172" s="115"/>
      <c r="Z172" s="115"/>
      <c r="AA172" s="115"/>
      <c r="AB172" s="115"/>
      <c r="AC172" s="115"/>
      <c r="AD172" s="115"/>
      <c r="AE172" s="115"/>
      <c r="AF172" s="115"/>
      <c r="AG172" s="115"/>
      <c r="AH172" s="115"/>
      <c r="AI172" s="114"/>
      <c r="AJ172" s="64" t="str">
        <f t="shared" si="11"/>
        <v/>
      </c>
      <c r="AK172" s="62" t="str">
        <f t="shared" ca="1" si="12"/>
        <v>Expired</v>
      </c>
    </row>
    <row r="173" spans="1:37" ht="25.5" x14ac:dyDescent="0.2">
      <c r="A173" s="39" t="s">
        <v>2118</v>
      </c>
      <c r="B173" s="39">
        <v>881</v>
      </c>
      <c r="C173" s="39">
        <v>82220</v>
      </c>
      <c r="D173" s="39">
        <v>8033</v>
      </c>
      <c r="E173" s="39">
        <v>2010</v>
      </c>
      <c r="F173" s="123" t="str">
        <f t="shared" si="10"/>
        <v>2010-8033</v>
      </c>
      <c r="G173" s="39">
        <v>3</v>
      </c>
      <c r="H173" s="39" t="s">
        <v>2256</v>
      </c>
      <c r="I173" s="47" t="s">
        <v>1906</v>
      </c>
      <c r="J173" s="55">
        <v>40455</v>
      </c>
      <c r="K173" s="60">
        <v>2</v>
      </c>
      <c r="L173" s="68"/>
      <c r="M173" s="68"/>
      <c r="N173" s="68"/>
      <c r="O173" s="68"/>
      <c r="P173" s="68"/>
      <c r="Q173" s="68"/>
      <c r="R173" s="68"/>
      <c r="S173" s="38"/>
      <c r="T173" s="38"/>
      <c r="U173" s="60"/>
      <c r="V173" s="60"/>
      <c r="W173" s="60"/>
      <c r="X173" s="60"/>
      <c r="Y173" s="60"/>
      <c r="Z173" s="60"/>
      <c r="AA173" s="60"/>
      <c r="AB173" s="60"/>
      <c r="AC173" s="60"/>
      <c r="AD173" s="60"/>
      <c r="AE173" s="60"/>
      <c r="AF173" s="60"/>
      <c r="AG173" s="60"/>
      <c r="AH173" s="60"/>
      <c r="AI173" s="78"/>
      <c r="AJ173" s="64">
        <f t="shared" si="11"/>
        <v>41186</v>
      </c>
      <c r="AK173" s="62" t="str">
        <f t="shared" ca="1" si="12"/>
        <v>Expired</v>
      </c>
    </row>
    <row r="174" spans="1:37" x14ac:dyDescent="0.2">
      <c r="A174" s="38" t="s">
        <v>511</v>
      </c>
      <c r="B174" s="38">
        <v>881</v>
      </c>
      <c r="C174" s="38">
        <v>24671</v>
      </c>
      <c r="D174" s="38">
        <v>47</v>
      </c>
      <c r="E174" s="38">
        <v>2004</v>
      </c>
      <c r="F174" s="39" t="str">
        <f t="shared" si="10"/>
        <v>2004-0047</v>
      </c>
      <c r="G174" s="38">
        <v>4</v>
      </c>
      <c r="H174" s="38" t="s">
        <v>713</v>
      </c>
      <c r="I174" s="48" t="s">
        <v>714</v>
      </c>
      <c r="J174" s="55">
        <v>38223</v>
      </c>
      <c r="K174" s="38">
        <v>2</v>
      </c>
      <c r="L174" s="55">
        <v>38486</v>
      </c>
      <c r="M174" s="55">
        <v>38813</v>
      </c>
      <c r="N174" s="55"/>
      <c r="O174" s="55"/>
      <c r="P174" s="55"/>
      <c r="Q174" s="55"/>
      <c r="R174" s="55"/>
      <c r="S174" s="48"/>
      <c r="T174" s="38"/>
      <c r="U174" s="38"/>
      <c r="V174" s="35"/>
      <c r="W174" s="35"/>
      <c r="X174" s="35"/>
      <c r="Y174" s="35"/>
      <c r="Z174" s="35"/>
      <c r="AA174" s="35"/>
      <c r="AB174" s="35"/>
      <c r="AC174" s="35"/>
      <c r="AD174" s="35"/>
      <c r="AE174" s="35"/>
      <c r="AF174" s="66"/>
      <c r="AG174" s="66"/>
      <c r="AH174" s="66"/>
      <c r="AI174" s="38" t="s">
        <v>1559</v>
      </c>
      <c r="AJ174" s="64">
        <f t="shared" si="11"/>
        <v>38953</v>
      </c>
      <c r="AK174" s="62" t="str">
        <f t="shared" ca="1" si="12"/>
        <v>Expired</v>
      </c>
    </row>
    <row r="175" spans="1:37" x14ac:dyDescent="0.2">
      <c r="A175" s="38" t="s">
        <v>511</v>
      </c>
      <c r="B175" s="38">
        <v>881</v>
      </c>
      <c r="C175" s="38">
        <v>24671</v>
      </c>
      <c r="D175" s="38">
        <v>47</v>
      </c>
      <c r="E175" s="38">
        <v>2004</v>
      </c>
      <c r="F175" s="39" t="str">
        <f t="shared" si="10"/>
        <v>2004-0047</v>
      </c>
      <c r="G175" s="38">
        <v>4</v>
      </c>
      <c r="H175" s="38" t="s">
        <v>713</v>
      </c>
      <c r="I175" s="48" t="s">
        <v>714</v>
      </c>
      <c r="J175" s="55">
        <v>38223</v>
      </c>
      <c r="K175" s="38">
        <v>2</v>
      </c>
      <c r="L175" s="55">
        <v>38486</v>
      </c>
      <c r="M175" s="55">
        <v>38813</v>
      </c>
      <c r="N175" s="55"/>
      <c r="O175" s="55"/>
      <c r="P175" s="55"/>
      <c r="Q175" s="55"/>
      <c r="R175" s="55"/>
      <c r="S175" s="48"/>
      <c r="T175" s="38"/>
      <c r="U175" s="38"/>
      <c r="V175" s="35"/>
      <c r="W175" s="35"/>
      <c r="X175" s="35"/>
      <c r="Y175" s="35"/>
      <c r="Z175" s="35"/>
      <c r="AA175" s="35"/>
      <c r="AB175" s="35"/>
      <c r="AC175" s="35"/>
      <c r="AD175" s="35"/>
      <c r="AE175" s="35"/>
      <c r="AF175" s="66"/>
      <c r="AG175" s="66"/>
      <c r="AH175" s="66"/>
      <c r="AI175" s="38"/>
      <c r="AJ175" s="64">
        <f t="shared" si="11"/>
        <v>38953</v>
      </c>
      <c r="AK175" s="62" t="str">
        <f t="shared" ca="1" si="12"/>
        <v>Expired</v>
      </c>
    </row>
    <row r="176" spans="1:37" ht="25.5" x14ac:dyDescent="0.2">
      <c r="A176" s="39" t="s">
        <v>511</v>
      </c>
      <c r="B176" s="39">
        <v>881</v>
      </c>
      <c r="C176" s="39">
        <v>76935</v>
      </c>
      <c r="D176" s="39">
        <v>231</v>
      </c>
      <c r="E176" s="39">
        <v>2004</v>
      </c>
      <c r="F176" s="39" t="str">
        <f t="shared" si="10"/>
        <v>2004-0231</v>
      </c>
      <c r="G176" s="39">
        <v>5</v>
      </c>
      <c r="H176" s="39" t="s">
        <v>798</v>
      </c>
      <c r="I176" s="47" t="s">
        <v>444</v>
      </c>
      <c r="J176" s="50">
        <v>38631</v>
      </c>
      <c r="K176" s="39">
        <v>3</v>
      </c>
      <c r="L176" s="50">
        <v>38819</v>
      </c>
      <c r="M176" s="50">
        <v>39199</v>
      </c>
      <c r="N176" s="50">
        <v>39566</v>
      </c>
      <c r="O176" s="50"/>
      <c r="P176" s="50"/>
      <c r="Q176" s="50"/>
      <c r="R176" s="50"/>
      <c r="S176" s="47" t="s">
        <v>416</v>
      </c>
      <c r="T176" s="39" t="s">
        <v>732</v>
      </c>
      <c r="U176" s="39"/>
      <c r="V176" s="70"/>
      <c r="W176" s="70"/>
      <c r="X176" s="70"/>
      <c r="Y176" s="70"/>
      <c r="Z176" s="70"/>
      <c r="AA176" s="70"/>
      <c r="AB176" s="70"/>
      <c r="AC176" s="70"/>
      <c r="AD176" s="70"/>
      <c r="AE176" s="70"/>
      <c r="AF176" s="70"/>
      <c r="AG176" s="70"/>
      <c r="AH176" s="70"/>
      <c r="AI176" s="54" t="s">
        <v>2040</v>
      </c>
      <c r="AJ176" s="64">
        <f t="shared" si="11"/>
        <v>39727</v>
      </c>
      <c r="AK176" s="62" t="str">
        <f t="shared" ca="1" si="12"/>
        <v>Expired</v>
      </c>
    </row>
    <row r="177" spans="1:37" ht="20.25" customHeight="1" x14ac:dyDescent="0.2">
      <c r="A177" s="35" t="s">
        <v>511</v>
      </c>
      <c r="B177" s="35">
        <v>881</v>
      </c>
      <c r="C177" s="35">
        <v>25883</v>
      </c>
      <c r="D177" s="35">
        <v>167</v>
      </c>
      <c r="E177" s="35">
        <v>2004</v>
      </c>
      <c r="F177" s="39" t="str">
        <f t="shared" si="10"/>
        <v>2004-0167</v>
      </c>
      <c r="G177" s="35">
        <v>6</v>
      </c>
      <c r="H177" s="35" t="s">
        <v>190</v>
      </c>
      <c r="I177" s="57" t="s">
        <v>1201</v>
      </c>
      <c r="J177" s="56">
        <v>38257</v>
      </c>
      <c r="K177" s="35">
        <v>3</v>
      </c>
      <c r="L177" s="56">
        <v>38568</v>
      </c>
      <c r="M177" s="56">
        <v>38798</v>
      </c>
      <c r="N177" s="56">
        <v>39137</v>
      </c>
      <c r="O177" s="56"/>
      <c r="P177" s="56"/>
      <c r="Q177" s="56"/>
      <c r="R177" s="56" t="s">
        <v>1864</v>
      </c>
      <c r="S177" s="57"/>
      <c r="T177" s="35"/>
      <c r="U177" s="35"/>
      <c r="V177" s="35"/>
      <c r="W177" s="38"/>
      <c r="X177" s="78"/>
      <c r="Y177" s="78"/>
      <c r="Z177" s="78"/>
      <c r="AA177" s="78"/>
      <c r="AB177" s="78"/>
      <c r="AC177" s="78"/>
      <c r="AD177" s="78"/>
      <c r="AE177" s="78"/>
      <c r="AF177" s="78"/>
      <c r="AG177" s="78"/>
      <c r="AH177" s="78"/>
      <c r="AI177" s="38" t="s">
        <v>1990</v>
      </c>
      <c r="AJ177" s="64">
        <f t="shared" si="11"/>
        <v>39352</v>
      </c>
      <c r="AK177" s="62" t="str">
        <f t="shared" ca="1" si="12"/>
        <v>Expired</v>
      </c>
    </row>
    <row r="178" spans="1:37" ht="76.5" x14ac:dyDescent="0.2">
      <c r="A178" s="35" t="s">
        <v>511</v>
      </c>
      <c r="B178" s="35">
        <v>881</v>
      </c>
      <c r="C178" s="35">
        <v>25883</v>
      </c>
      <c r="D178" s="35">
        <v>167</v>
      </c>
      <c r="E178" s="35">
        <v>2004</v>
      </c>
      <c r="F178" s="39" t="str">
        <f t="shared" si="10"/>
        <v>2004-0167</v>
      </c>
      <c r="G178" s="35">
        <v>6</v>
      </c>
      <c r="H178" s="35" t="s">
        <v>1202</v>
      </c>
      <c r="I178" s="57" t="s">
        <v>1203</v>
      </c>
      <c r="J178" s="56">
        <v>38257</v>
      </c>
      <c r="K178" s="35">
        <v>3</v>
      </c>
      <c r="L178" s="56">
        <v>38568</v>
      </c>
      <c r="M178" s="56">
        <v>38798</v>
      </c>
      <c r="N178" s="56">
        <v>39185</v>
      </c>
      <c r="O178" s="56"/>
      <c r="P178" s="56"/>
      <c r="Q178" s="56"/>
      <c r="R178" s="56" t="s">
        <v>1864</v>
      </c>
      <c r="S178" s="57"/>
      <c r="T178" s="35"/>
      <c r="U178" s="35"/>
      <c r="V178" s="35"/>
      <c r="W178" s="38"/>
      <c r="X178" s="78"/>
      <c r="Y178" s="78"/>
      <c r="Z178" s="78"/>
      <c r="AA178" s="78"/>
      <c r="AB178" s="78"/>
      <c r="AC178" s="78"/>
      <c r="AD178" s="78"/>
      <c r="AE178" s="78"/>
      <c r="AF178" s="78"/>
      <c r="AG178" s="78"/>
      <c r="AH178" s="78"/>
      <c r="AI178" s="38" t="s">
        <v>1991</v>
      </c>
      <c r="AJ178" s="64">
        <f t="shared" si="11"/>
        <v>39352</v>
      </c>
      <c r="AK178" s="62" t="str">
        <f t="shared" ca="1" si="12"/>
        <v>Expired</v>
      </c>
    </row>
    <row r="179" spans="1:37" ht="89.25" x14ac:dyDescent="0.2">
      <c r="A179" s="35" t="s">
        <v>511</v>
      </c>
      <c r="B179" s="35">
        <v>881</v>
      </c>
      <c r="C179" s="35">
        <v>25883</v>
      </c>
      <c r="D179" s="35">
        <v>167</v>
      </c>
      <c r="E179" s="35">
        <v>2004</v>
      </c>
      <c r="F179" s="39" t="str">
        <f t="shared" si="10"/>
        <v>2004-0167</v>
      </c>
      <c r="G179" s="35">
        <v>6</v>
      </c>
      <c r="H179" s="35" t="s">
        <v>190</v>
      </c>
      <c r="I179" s="57" t="s">
        <v>1200</v>
      </c>
      <c r="J179" s="56">
        <v>38257</v>
      </c>
      <c r="K179" s="35">
        <v>3</v>
      </c>
      <c r="L179" s="56">
        <v>38568</v>
      </c>
      <c r="M179" s="56">
        <v>38798</v>
      </c>
      <c r="N179" s="56">
        <v>39137</v>
      </c>
      <c r="O179" s="56"/>
      <c r="P179" s="56"/>
      <c r="Q179" s="56"/>
      <c r="R179" s="56" t="s">
        <v>1864</v>
      </c>
      <c r="S179" s="57"/>
      <c r="T179" s="35"/>
      <c r="U179" s="35"/>
      <c r="V179" s="35"/>
      <c r="W179" s="38"/>
      <c r="X179" s="78"/>
      <c r="Y179" s="78"/>
      <c r="Z179" s="78"/>
      <c r="AA179" s="78"/>
      <c r="AB179" s="78"/>
      <c r="AC179" s="78"/>
      <c r="AD179" s="78"/>
      <c r="AE179" s="78"/>
      <c r="AF179" s="78"/>
      <c r="AG179" s="78"/>
      <c r="AH179" s="78"/>
      <c r="AI179" s="38" t="s">
        <v>1989</v>
      </c>
      <c r="AJ179" s="64">
        <f t="shared" si="11"/>
        <v>39352</v>
      </c>
      <c r="AK179" s="62" t="str">
        <f t="shared" ca="1" si="12"/>
        <v>Expired</v>
      </c>
    </row>
    <row r="180" spans="1:37" ht="38.25" x14ac:dyDescent="0.2">
      <c r="A180" s="35" t="s">
        <v>511</v>
      </c>
      <c r="B180" s="35">
        <v>881</v>
      </c>
      <c r="C180" s="35">
        <v>25883</v>
      </c>
      <c r="D180" s="35">
        <v>167</v>
      </c>
      <c r="E180" s="35">
        <v>2004</v>
      </c>
      <c r="F180" s="39" t="str">
        <f t="shared" si="10"/>
        <v>2004-0167</v>
      </c>
      <c r="G180" s="35">
        <v>6</v>
      </c>
      <c r="H180" s="35" t="s">
        <v>190</v>
      </c>
      <c r="I180" s="57" t="s">
        <v>1199</v>
      </c>
      <c r="J180" s="56">
        <v>38257</v>
      </c>
      <c r="K180" s="35">
        <v>3</v>
      </c>
      <c r="L180" s="56">
        <v>38568</v>
      </c>
      <c r="M180" s="56">
        <v>38790</v>
      </c>
      <c r="N180" s="56">
        <v>39185</v>
      </c>
      <c r="O180" s="56"/>
      <c r="P180" s="56"/>
      <c r="Q180" s="56"/>
      <c r="R180" s="56" t="s">
        <v>1864</v>
      </c>
      <c r="S180" s="57"/>
      <c r="T180" s="35"/>
      <c r="U180" s="35"/>
      <c r="V180" s="35"/>
      <c r="W180" s="35"/>
      <c r="X180" s="79"/>
      <c r="Y180" s="79"/>
      <c r="Z180" s="79"/>
      <c r="AA180" s="79"/>
      <c r="AB180" s="79"/>
      <c r="AC180" s="79"/>
      <c r="AD180" s="79"/>
      <c r="AE180" s="79"/>
      <c r="AF180" s="79"/>
      <c r="AG180" s="79"/>
      <c r="AH180" s="79"/>
      <c r="AI180" s="37" t="s">
        <v>907</v>
      </c>
      <c r="AJ180" s="64">
        <f t="shared" si="11"/>
        <v>39352</v>
      </c>
      <c r="AK180" s="62" t="str">
        <f t="shared" ca="1" si="12"/>
        <v>Expired</v>
      </c>
    </row>
    <row r="181" spans="1:37" ht="38.25" x14ac:dyDescent="0.2">
      <c r="A181" s="38" t="s">
        <v>511</v>
      </c>
      <c r="B181" s="38">
        <v>881</v>
      </c>
      <c r="C181" s="38">
        <v>19431</v>
      </c>
      <c r="D181" s="38">
        <v>355</v>
      </c>
      <c r="E181" s="38">
        <v>2004</v>
      </c>
      <c r="F181" s="39" t="str">
        <f t="shared" si="10"/>
        <v>2004-0355</v>
      </c>
      <c r="G181" s="38">
        <v>6</v>
      </c>
      <c r="H181" s="38" t="s">
        <v>164</v>
      </c>
      <c r="I181" s="48" t="s">
        <v>165</v>
      </c>
      <c r="J181" s="55">
        <v>38627</v>
      </c>
      <c r="K181" s="38">
        <v>3</v>
      </c>
      <c r="L181" s="55" t="s">
        <v>1280</v>
      </c>
      <c r="M181" s="55">
        <v>38784</v>
      </c>
      <c r="N181" s="55">
        <v>39184</v>
      </c>
      <c r="O181" s="55">
        <v>39503</v>
      </c>
      <c r="P181" s="55"/>
      <c r="Q181" s="55"/>
      <c r="R181" s="55">
        <v>39722</v>
      </c>
      <c r="S181" s="48" t="s">
        <v>1930</v>
      </c>
      <c r="T181" s="38"/>
      <c r="U181" s="38"/>
      <c r="V181" s="38"/>
      <c r="W181" s="35"/>
      <c r="X181" s="79"/>
      <c r="Y181" s="79"/>
      <c r="Z181" s="79"/>
      <c r="AA181" s="79"/>
      <c r="AB181" s="79"/>
      <c r="AC181" s="79"/>
      <c r="AD181" s="79"/>
      <c r="AE181" s="79"/>
      <c r="AF181" s="79"/>
      <c r="AG181" s="79"/>
      <c r="AH181" s="79"/>
      <c r="AI181" s="35" t="s">
        <v>934</v>
      </c>
      <c r="AJ181" s="64">
        <f t="shared" si="11"/>
        <v>39723</v>
      </c>
      <c r="AK181" s="62" t="str">
        <f t="shared" ca="1" si="12"/>
        <v>Expired</v>
      </c>
    </row>
    <row r="182" spans="1:37" ht="140.25" x14ac:dyDescent="0.2">
      <c r="A182" s="38" t="s">
        <v>511</v>
      </c>
      <c r="B182" s="38">
        <v>881</v>
      </c>
      <c r="C182" s="38">
        <v>25886</v>
      </c>
      <c r="D182" s="38">
        <v>111</v>
      </c>
      <c r="E182" s="38">
        <v>2005</v>
      </c>
      <c r="F182" s="39" t="str">
        <f t="shared" si="10"/>
        <v>2005-0111</v>
      </c>
      <c r="G182" s="38">
        <v>6</v>
      </c>
      <c r="H182" s="38" t="s">
        <v>192</v>
      </c>
      <c r="I182" s="48" t="s">
        <v>194</v>
      </c>
      <c r="J182" s="55">
        <v>38607</v>
      </c>
      <c r="K182" s="38">
        <v>3</v>
      </c>
      <c r="L182" s="55">
        <v>38806</v>
      </c>
      <c r="M182" s="55">
        <v>39177</v>
      </c>
      <c r="N182" s="55">
        <v>39546</v>
      </c>
      <c r="O182" s="55"/>
      <c r="P182" s="55"/>
      <c r="Q182" s="55"/>
      <c r="R182" s="55"/>
      <c r="S182" s="48" t="s">
        <v>1912</v>
      </c>
      <c r="T182" s="38" t="s">
        <v>1913</v>
      </c>
      <c r="U182" s="38"/>
      <c r="V182" s="38"/>
      <c r="W182" s="38"/>
      <c r="X182" s="78"/>
      <c r="Y182" s="78"/>
      <c r="Z182" s="78"/>
      <c r="AA182" s="78"/>
      <c r="AB182" s="78"/>
      <c r="AC182" s="78"/>
      <c r="AD182" s="78"/>
      <c r="AE182" s="78"/>
      <c r="AF182" s="78"/>
      <c r="AG182" s="78"/>
      <c r="AH182" s="78"/>
      <c r="AI182" s="38" t="s">
        <v>1981</v>
      </c>
      <c r="AJ182" s="64">
        <f t="shared" si="11"/>
        <v>39703</v>
      </c>
      <c r="AK182" s="62" t="str">
        <f t="shared" ca="1" si="12"/>
        <v>Expired</v>
      </c>
    </row>
    <row r="183" spans="1:37" ht="127.5" x14ac:dyDescent="0.2">
      <c r="A183" s="38" t="s">
        <v>511</v>
      </c>
      <c r="B183" s="38">
        <v>881</v>
      </c>
      <c r="C183" s="38">
        <v>25886</v>
      </c>
      <c r="D183" s="38">
        <v>111</v>
      </c>
      <c r="E183" s="38">
        <v>2005</v>
      </c>
      <c r="F183" s="39" t="str">
        <f t="shared" si="10"/>
        <v>2005-0111</v>
      </c>
      <c r="G183" s="38">
        <v>6</v>
      </c>
      <c r="H183" s="38" t="s">
        <v>192</v>
      </c>
      <c r="I183" s="48" t="s">
        <v>196</v>
      </c>
      <c r="J183" s="55">
        <v>38658</v>
      </c>
      <c r="K183" s="38">
        <v>3</v>
      </c>
      <c r="L183" s="55">
        <v>38791</v>
      </c>
      <c r="M183" s="55">
        <v>39122</v>
      </c>
      <c r="N183" s="55">
        <v>39512</v>
      </c>
      <c r="O183" s="55"/>
      <c r="P183" s="55"/>
      <c r="Q183" s="55"/>
      <c r="R183" s="55"/>
      <c r="S183" s="48"/>
      <c r="T183" s="38"/>
      <c r="U183" s="38"/>
      <c r="V183" s="38"/>
      <c r="W183" s="38"/>
      <c r="X183" s="78"/>
      <c r="Y183" s="78"/>
      <c r="Z183" s="78"/>
      <c r="AA183" s="78"/>
      <c r="AB183" s="78"/>
      <c r="AC183" s="78"/>
      <c r="AD183" s="78"/>
      <c r="AE183" s="78"/>
      <c r="AF183" s="78"/>
      <c r="AG183" s="78"/>
      <c r="AH183" s="78"/>
      <c r="AI183" s="38" t="s">
        <v>1983</v>
      </c>
      <c r="AJ183" s="64">
        <f t="shared" si="11"/>
        <v>39754</v>
      </c>
      <c r="AK183" s="62" t="str">
        <f t="shared" ca="1" si="12"/>
        <v>Expired</v>
      </c>
    </row>
    <row r="184" spans="1:37" ht="63.75" x14ac:dyDescent="0.2">
      <c r="A184" s="38" t="s">
        <v>511</v>
      </c>
      <c r="B184" s="38">
        <v>881</v>
      </c>
      <c r="C184" s="38">
        <v>25886</v>
      </c>
      <c r="D184" s="38">
        <v>111</v>
      </c>
      <c r="E184" s="38">
        <v>2005</v>
      </c>
      <c r="F184" s="39" t="str">
        <f t="shared" si="10"/>
        <v>2005-0111</v>
      </c>
      <c r="G184" s="38">
        <v>6</v>
      </c>
      <c r="H184" s="38" t="s">
        <v>192</v>
      </c>
      <c r="I184" s="48" t="s">
        <v>193</v>
      </c>
      <c r="J184" s="55">
        <v>38539</v>
      </c>
      <c r="K184" s="38">
        <v>3</v>
      </c>
      <c r="L184" s="55">
        <v>38800</v>
      </c>
      <c r="M184" s="55">
        <v>39133</v>
      </c>
      <c r="N184" s="55">
        <v>39521</v>
      </c>
      <c r="O184" s="55"/>
      <c r="P184" s="55"/>
      <c r="Q184" s="55"/>
      <c r="R184" s="55"/>
      <c r="S184" s="48"/>
      <c r="T184" s="38"/>
      <c r="U184" s="38"/>
      <c r="V184" s="38"/>
      <c r="W184" s="38"/>
      <c r="X184" s="78"/>
      <c r="Y184" s="78"/>
      <c r="Z184" s="78"/>
      <c r="AA184" s="78"/>
      <c r="AB184" s="78"/>
      <c r="AC184" s="78"/>
      <c r="AD184" s="78"/>
      <c r="AE184" s="78"/>
      <c r="AF184" s="78"/>
      <c r="AG184" s="78"/>
      <c r="AH184" s="78"/>
      <c r="AI184" s="38" t="s">
        <v>1980</v>
      </c>
      <c r="AJ184" s="64">
        <f t="shared" si="11"/>
        <v>39635</v>
      </c>
      <c r="AK184" s="62" t="str">
        <f t="shared" ca="1" si="12"/>
        <v>Expired</v>
      </c>
    </row>
    <row r="185" spans="1:37" ht="114.75" x14ac:dyDescent="0.2">
      <c r="A185" s="38" t="s">
        <v>511</v>
      </c>
      <c r="B185" s="38">
        <v>881</v>
      </c>
      <c r="C185" s="38">
        <v>25886</v>
      </c>
      <c r="D185" s="38">
        <v>111</v>
      </c>
      <c r="E185" s="38">
        <v>2005</v>
      </c>
      <c r="F185" s="39" t="str">
        <f t="shared" si="10"/>
        <v>2005-0111</v>
      </c>
      <c r="G185" s="38">
        <v>6</v>
      </c>
      <c r="H185" s="38" t="s">
        <v>192</v>
      </c>
      <c r="I185" s="48" t="s">
        <v>195</v>
      </c>
      <c r="J185" s="55">
        <v>38566</v>
      </c>
      <c r="K185" s="38">
        <v>3</v>
      </c>
      <c r="L185" s="55">
        <v>38791</v>
      </c>
      <c r="M185" s="55">
        <v>39147</v>
      </c>
      <c r="N185" s="55">
        <v>39484</v>
      </c>
      <c r="O185" s="55"/>
      <c r="P185" s="55"/>
      <c r="Q185" s="55"/>
      <c r="R185" s="55"/>
      <c r="S185" s="48"/>
      <c r="T185" s="38"/>
      <c r="U185" s="38"/>
      <c r="V185" s="38"/>
      <c r="W185" s="38"/>
      <c r="X185" s="78"/>
      <c r="Y185" s="78"/>
      <c r="Z185" s="78"/>
      <c r="AA185" s="78"/>
      <c r="AB185" s="78"/>
      <c r="AC185" s="78"/>
      <c r="AD185" s="78"/>
      <c r="AE185" s="78"/>
      <c r="AF185" s="78"/>
      <c r="AG185" s="78"/>
      <c r="AH185" s="78"/>
      <c r="AI185" s="38" t="s">
        <v>1982</v>
      </c>
      <c r="AJ185" s="64">
        <f t="shared" si="11"/>
        <v>39662</v>
      </c>
      <c r="AK185" s="62" t="str">
        <f t="shared" ref="AK185:AK216" ca="1" si="13">IF(OR(J185="Assumed Expired",J185="Voided",J185="Non Performed"),"Expired",IF(J185="Status?","TBD",IF(AJ185="","",IF(NOW()&gt;AJ185,"Expired","Under Warranty"))))</f>
        <v>Expired</v>
      </c>
    </row>
    <row r="186" spans="1:37" ht="51" x14ac:dyDescent="0.2">
      <c r="A186" s="38" t="s">
        <v>1261</v>
      </c>
      <c r="B186" s="38">
        <v>881</v>
      </c>
      <c r="C186" s="38">
        <v>82310</v>
      </c>
      <c r="D186" s="38">
        <v>215</v>
      </c>
      <c r="E186" s="38">
        <v>2008</v>
      </c>
      <c r="F186" s="39" t="str">
        <f t="shared" si="10"/>
        <v>2008-0215</v>
      </c>
      <c r="G186" s="38">
        <v>6</v>
      </c>
      <c r="H186" s="38" t="s">
        <v>1922</v>
      </c>
      <c r="I186" s="48" t="s">
        <v>1923</v>
      </c>
      <c r="J186" s="55">
        <v>39668</v>
      </c>
      <c r="K186" s="38">
        <v>2</v>
      </c>
      <c r="L186" s="55">
        <v>39869</v>
      </c>
      <c r="M186" s="55">
        <v>40252</v>
      </c>
      <c r="N186" s="55"/>
      <c r="O186" s="55"/>
      <c r="P186" s="55"/>
      <c r="Q186" s="55"/>
      <c r="R186" s="55"/>
      <c r="S186" s="48"/>
      <c r="T186" s="38"/>
      <c r="U186" s="38"/>
      <c r="V186" s="38"/>
      <c r="W186" s="35"/>
      <c r="X186" s="79"/>
      <c r="Y186" s="79"/>
      <c r="Z186" s="79"/>
      <c r="AA186" s="79"/>
      <c r="AB186" s="79"/>
      <c r="AC186" s="79"/>
      <c r="AD186" s="79"/>
      <c r="AE186" s="79"/>
      <c r="AF186" s="79"/>
      <c r="AG186" s="79"/>
      <c r="AH186" s="79"/>
      <c r="AI186" s="35" t="s">
        <v>2153</v>
      </c>
      <c r="AJ186" s="64">
        <f t="shared" si="11"/>
        <v>40398</v>
      </c>
      <c r="AK186" s="62" t="str">
        <f t="shared" ca="1" si="13"/>
        <v>Expired</v>
      </c>
    </row>
    <row r="187" spans="1:37" ht="25.5" x14ac:dyDescent="0.2">
      <c r="A187" s="39" t="s">
        <v>2118</v>
      </c>
      <c r="B187" s="39">
        <v>881</v>
      </c>
      <c r="C187" s="39">
        <v>82122</v>
      </c>
      <c r="D187" s="39">
        <v>364</v>
      </c>
      <c r="E187" s="39">
        <v>2009</v>
      </c>
      <c r="F187" s="39" t="str">
        <f t="shared" ref="F187:F250" si="14">IF(CONCATENATE(TEXT(E187,"0000"),"-",TEXT(D187,"0000"))="0000-0000"," ",CONCATENATE(TEXT(E187,"0000"),"-",TEXT(D187,"0000")))</f>
        <v>2009-0364</v>
      </c>
      <c r="G187" s="39">
        <v>6</v>
      </c>
      <c r="H187" s="116" t="s">
        <v>2100</v>
      </c>
      <c r="I187" s="47" t="s">
        <v>1703</v>
      </c>
      <c r="J187" s="113" t="s">
        <v>2271</v>
      </c>
      <c r="K187" s="60">
        <v>2</v>
      </c>
      <c r="L187" s="68"/>
      <c r="M187" s="113"/>
      <c r="N187" s="113"/>
      <c r="O187" s="113"/>
      <c r="P187" s="113"/>
      <c r="Q187" s="113"/>
      <c r="R187" s="113"/>
      <c r="S187" s="72"/>
      <c r="T187" s="114"/>
      <c r="U187" s="115"/>
      <c r="V187" s="115"/>
      <c r="W187" s="115"/>
      <c r="X187" s="115"/>
      <c r="Y187" s="115"/>
      <c r="Z187" s="115"/>
      <c r="AA187" s="115"/>
      <c r="AB187" s="115"/>
      <c r="AC187" s="115"/>
      <c r="AD187" s="115"/>
      <c r="AE187" s="115"/>
      <c r="AF187" s="115"/>
      <c r="AG187" s="115"/>
      <c r="AH187" s="115"/>
      <c r="AI187" s="114"/>
      <c r="AJ187" s="64" t="str">
        <f t="shared" ref="AJ187:AJ250" si="15">IF(OR(J187="",ISERROR(DATE((YEAR(J187)+(K187)),MONTH(J187), DAY(J187)))),"",DATE((YEAR(J187)+(K187)),MONTH(J187), DAY(J187)))</f>
        <v/>
      </c>
      <c r="AK187" s="62" t="str">
        <f t="shared" ca="1" si="13"/>
        <v>Expired</v>
      </c>
    </row>
    <row r="188" spans="1:37" ht="25.5" x14ac:dyDescent="0.2">
      <c r="A188" s="39" t="s">
        <v>2118</v>
      </c>
      <c r="B188" s="39">
        <v>881</v>
      </c>
      <c r="C188" s="39">
        <v>83732</v>
      </c>
      <c r="D188" s="39">
        <v>120</v>
      </c>
      <c r="E188" s="39">
        <v>2010</v>
      </c>
      <c r="F188" s="39" t="str">
        <f t="shared" si="14"/>
        <v>2010-0120</v>
      </c>
      <c r="G188" s="39">
        <v>6</v>
      </c>
      <c r="H188" s="39" t="s">
        <v>2273</v>
      </c>
      <c r="I188" s="47" t="s">
        <v>2278</v>
      </c>
      <c r="J188" s="50">
        <v>40444</v>
      </c>
      <c r="K188" s="39">
        <v>3</v>
      </c>
      <c r="L188" s="50"/>
      <c r="M188" s="50"/>
      <c r="N188" s="50"/>
      <c r="O188" s="50"/>
      <c r="P188" s="50"/>
      <c r="Q188" s="50"/>
      <c r="R188" s="50"/>
      <c r="S188" s="39"/>
      <c r="T188" s="39"/>
      <c r="U188" s="50"/>
      <c r="V188" s="39"/>
      <c r="W188" s="39"/>
      <c r="X188" s="39"/>
      <c r="Y188" s="39"/>
      <c r="Z188" s="39"/>
      <c r="AA188" s="39"/>
      <c r="AB188" s="39"/>
      <c r="AC188" s="39"/>
      <c r="AD188" s="39"/>
      <c r="AE188" s="39"/>
      <c r="AF188" s="39"/>
      <c r="AG188" s="39"/>
      <c r="AH188" s="39"/>
      <c r="AI188" s="54"/>
      <c r="AJ188" s="64">
        <f t="shared" si="15"/>
        <v>41540</v>
      </c>
      <c r="AK188" s="62" t="str">
        <f t="shared" ca="1" si="13"/>
        <v>Expired</v>
      </c>
    </row>
    <row r="189" spans="1:37" ht="25.5" x14ac:dyDescent="0.2">
      <c r="A189" s="39" t="s">
        <v>2118</v>
      </c>
      <c r="B189" s="39">
        <v>881</v>
      </c>
      <c r="C189" s="39">
        <v>83732</v>
      </c>
      <c r="D189" s="39">
        <v>120</v>
      </c>
      <c r="E189" s="39">
        <v>2010</v>
      </c>
      <c r="F189" s="39" t="str">
        <f t="shared" si="14"/>
        <v>2010-0120</v>
      </c>
      <c r="G189" s="39">
        <v>6</v>
      </c>
      <c r="H189" s="39" t="s">
        <v>2274</v>
      </c>
      <c r="I189" s="47" t="s">
        <v>2278</v>
      </c>
      <c r="J189" s="50">
        <v>40444</v>
      </c>
      <c r="K189" s="39">
        <v>3</v>
      </c>
      <c r="L189" s="50"/>
      <c r="M189" s="50"/>
      <c r="N189" s="50"/>
      <c r="O189" s="50"/>
      <c r="P189" s="50"/>
      <c r="Q189" s="50"/>
      <c r="R189" s="50"/>
      <c r="S189" s="39"/>
      <c r="T189" s="39"/>
      <c r="U189" s="50"/>
      <c r="V189" s="39"/>
      <c r="W189" s="39"/>
      <c r="X189" s="39"/>
      <c r="Y189" s="39"/>
      <c r="Z189" s="39"/>
      <c r="AA189" s="39"/>
      <c r="AB189" s="39"/>
      <c r="AC189" s="39"/>
      <c r="AD189" s="39"/>
      <c r="AE189" s="39"/>
      <c r="AF189" s="39"/>
      <c r="AG189" s="39"/>
      <c r="AH189" s="39"/>
      <c r="AI189" s="54"/>
      <c r="AJ189" s="64">
        <f t="shared" si="15"/>
        <v>41540</v>
      </c>
      <c r="AK189" s="62" t="str">
        <f t="shared" ca="1" si="13"/>
        <v>Expired</v>
      </c>
    </row>
    <row r="190" spans="1:37" ht="25.5" x14ac:dyDescent="0.2">
      <c r="A190" s="39" t="s">
        <v>2118</v>
      </c>
      <c r="B190" s="39">
        <v>881</v>
      </c>
      <c r="C190" s="39">
        <v>83732</v>
      </c>
      <c r="D190" s="39">
        <v>120</v>
      </c>
      <c r="E190" s="39">
        <v>2010</v>
      </c>
      <c r="F190" s="39" t="str">
        <f t="shared" si="14"/>
        <v>2010-0120</v>
      </c>
      <c r="G190" s="39">
        <v>6</v>
      </c>
      <c r="H190" s="39" t="s">
        <v>2275</v>
      </c>
      <c r="I190" s="47" t="s">
        <v>2278</v>
      </c>
      <c r="J190" s="50">
        <v>40444</v>
      </c>
      <c r="K190" s="39">
        <v>3</v>
      </c>
      <c r="L190" s="50"/>
      <c r="M190" s="50"/>
      <c r="N190" s="50"/>
      <c r="O190" s="50"/>
      <c r="P190" s="50"/>
      <c r="Q190" s="50"/>
      <c r="R190" s="50"/>
      <c r="S190" s="39"/>
      <c r="T190" s="39"/>
      <c r="U190" s="50"/>
      <c r="V190" s="39"/>
      <c r="W190" s="39"/>
      <c r="X190" s="39"/>
      <c r="Y190" s="39"/>
      <c r="Z190" s="39"/>
      <c r="AA190" s="39"/>
      <c r="AB190" s="39"/>
      <c r="AC190" s="39"/>
      <c r="AD190" s="39"/>
      <c r="AE190" s="39"/>
      <c r="AF190" s="39"/>
      <c r="AG190" s="39"/>
      <c r="AH190" s="39"/>
      <c r="AI190" s="54"/>
      <c r="AJ190" s="64">
        <f t="shared" si="15"/>
        <v>41540</v>
      </c>
      <c r="AK190" s="62" t="str">
        <f t="shared" ca="1" si="13"/>
        <v>Expired</v>
      </c>
    </row>
    <row r="191" spans="1:37" ht="25.5" x14ac:dyDescent="0.2">
      <c r="A191" s="39" t="s">
        <v>2118</v>
      </c>
      <c r="B191" s="39">
        <v>881</v>
      </c>
      <c r="C191" s="39">
        <v>83732</v>
      </c>
      <c r="D191" s="39">
        <v>120</v>
      </c>
      <c r="E191" s="39">
        <v>2010</v>
      </c>
      <c r="F191" s="39" t="str">
        <f t="shared" si="14"/>
        <v>2010-0120</v>
      </c>
      <c r="G191" s="39">
        <v>6</v>
      </c>
      <c r="H191" s="39" t="s">
        <v>2276</v>
      </c>
      <c r="I191" s="47" t="s">
        <v>2278</v>
      </c>
      <c r="J191" s="50">
        <v>40444</v>
      </c>
      <c r="K191" s="39">
        <v>3</v>
      </c>
      <c r="L191" s="50"/>
      <c r="M191" s="50"/>
      <c r="N191" s="50"/>
      <c r="O191" s="50"/>
      <c r="P191" s="50"/>
      <c r="Q191" s="50"/>
      <c r="R191" s="50"/>
      <c r="S191" s="39"/>
      <c r="T191" s="39"/>
      <c r="U191" s="50"/>
      <c r="V191" s="39"/>
      <c r="W191" s="39"/>
      <c r="X191" s="39"/>
      <c r="Y191" s="39"/>
      <c r="Z191" s="39"/>
      <c r="AA191" s="39"/>
      <c r="AB191" s="39"/>
      <c r="AC191" s="39"/>
      <c r="AD191" s="39"/>
      <c r="AE191" s="39"/>
      <c r="AF191" s="39"/>
      <c r="AG191" s="39"/>
      <c r="AH191" s="39"/>
      <c r="AI191" s="54"/>
      <c r="AJ191" s="64">
        <f t="shared" si="15"/>
        <v>41540</v>
      </c>
      <c r="AK191" s="62" t="str">
        <f t="shared" ca="1" si="13"/>
        <v>Expired</v>
      </c>
    </row>
    <row r="192" spans="1:37" ht="25.5" x14ac:dyDescent="0.2">
      <c r="A192" s="39" t="s">
        <v>2118</v>
      </c>
      <c r="B192" s="39">
        <v>881</v>
      </c>
      <c r="C192" s="39">
        <v>83732</v>
      </c>
      <c r="D192" s="39">
        <v>120</v>
      </c>
      <c r="E192" s="39">
        <v>2010</v>
      </c>
      <c r="F192" s="39" t="str">
        <f t="shared" si="14"/>
        <v>2010-0120</v>
      </c>
      <c r="G192" s="39">
        <v>6</v>
      </c>
      <c r="H192" s="39" t="s">
        <v>2277</v>
      </c>
      <c r="I192" s="47" t="s">
        <v>2278</v>
      </c>
      <c r="J192" s="50">
        <v>40444</v>
      </c>
      <c r="K192" s="39">
        <v>3</v>
      </c>
      <c r="L192" s="50"/>
      <c r="M192" s="50"/>
      <c r="N192" s="50"/>
      <c r="O192" s="50"/>
      <c r="P192" s="50"/>
      <c r="Q192" s="50"/>
      <c r="R192" s="50"/>
      <c r="S192" s="39"/>
      <c r="T192" s="39"/>
      <c r="U192" s="50"/>
      <c r="V192" s="39"/>
      <c r="W192" s="39"/>
      <c r="X192" s="39"/>
      <c r="Y192" s="39"/>
      <c r="Z192" s="39"/>
      <c r="AA192" s="39"/>
      <c r="AB192" s="39"/>
      <c r="AC192" s="39"/>
      <c r="AD192" s="39"/>
      <c r="AE192" s="39"/>
      <c r="AF192" s="39"/>
      <c r="AG192" s="39"/>
      <c r="AH192" s="39"/>
      <c r="AI192" s="54"/>
      <c r="AJ192" s="64">
        <f t="shared" si="15"/>
        <v>41540</v>
      </c>
      <c r="AK192" s="62" t="str">
        <f t="shared" ca="1" si="13"/>
        <v>Expired</v>
      </c>
    </row>
    <row r="193" spans="1:37" ht="25.5" x14ac:dyDescent="0.2">
      <c r="A193" s="39" t="s">
        <v>511</v>
      </c>
      <c r="B193" s="39">
        <v>881</v>
      </c>
      <c r="C193" s="39">
        <v>75430</v>
      </c>
      <c r="D193" s="39">
        <v>342</v>
      </c>
      <c r="E193" s="39">
        <v>2003</v>
      </c>
      <c r="F193" s="39" t="str">
        <f t="shared" si="14"/>
        <v>2003-0342</v>
      </c>
      <c r="G193" s="39">
        <v>7</v>
      </c>
      <c r="H193" s="39" t="s">
        <v>937</v>
      </c>
      <c r="I193" s="47" t="s">
        <v>268</v>
      </c>
      <c r="J193" s="50">
        <v>37875</v>
      </c>
      <c r="K193" s="39">
        <v>3</v>
      </c>
      <c r="L193" s="50">
        <v>38153</v>
      </c>
      <c r="M193" s="50">
        <v>38525</v>
      </c>
      <c r="N193" s="50"/>
      <c r="O193" s="50"/>
      <c r="P193" s="50"/>
      <c r="Q193" s="50"/>
      <c r="R193" s="50"/>
      <c r="S193" s="47"/>
      <c r="T193" s="39"/>
      <c r="U193" s="39"/>
      <c r="V193" s="70"/>
      <c r="W193" s="70"/>
      <c r="X193" s="70"/>
      <c r="Y193" s="70"/>
      <c r="Z193" s="70"/>
      <c r="AA193" s="70"/>
      <c r="AB193" s="70"/>
      <c r="AC193" s="70"/>
      <c r="AD193" s="70"/>
      <c r="AE193" s="70"/>
      <c r="AF193" s="70"/>
      <c r="AG193" s="70"/>
      <c r="AH193" s="70"/>
      <c r="AI193" s="54"/>
      <c r="AJ193" s="64">
        <f t="shared" si="15"/>
        <v>38971</v>
      </c>
      <c r="AK193" s="62" t="str">
        <f t="shared" ca="1" si="13"/>
        <v>Expired</v>
      </c>
    </row>
    <row r="194" spans="1:37" ht="25.5" x14ac:dyDescent="0.2">
      <c r="A194" s="60" t="s">
        <v>511</v>
      </c>
      <c r="B194" s="62">
        <v>881</v>
      </c>
      <c r="C194" s="62">
        <v>25403</v>
      </c>
      <c r="D194" s="111">
        <v>240</v>
      </c>
      <c r="E194" s="111">
        <v>2004</v>
      </c>
      <c r="F194" s="39" t="str">
        <f t="shared" si="14"/>
        <v>2004-0240</v>
      </c>
      <c r="G194" s="62">
        <v>7</v>
      </c>
      <c r="H194" s="39" t="s">
        <v>624</v>
      </c>
      <c r="I194" s="112" t="s">
        <v>1906</v>
      </c>
      <c r="J194" s="55" t="s">
        <v>2271</v>
      </c>
      <c r="K194" s="60">
        <v>2</v>
      </c>
      <c r="L194" s="68"/>
      <c r="M194" s="113"/>
      <c r="N194" s="113"/>
      <c r="O194" s="113"/>
      <c r="P194" s="113"/>
      <c r="Q194" s="113"/>
      <c r="R194" s="113"/>
      <c r="S194" s="72"/>
      <c r="T194" s="114"/>
      <c r="U194" s="115"/>
      <c r="V194" s="115"/>
      <c r="W194" s="115"/>
      <c r="X194" s="115"/>
      <c r="Y194" s="115"/>
      <c r="Z194" s="115"/>
      <c r="AA194" s="115"/>
      <c r="AB194" s="115"/>
      <c r="AC194" s="115"/>
      <c r="AD194" s="115"/>
      <c r="AE194" s="115"/>
      <c r="AF194" s="115"/>
      <c r="AG194" s="115"/>
      <c r="AH194" s="115"/>
      <c r="AI194" s="114"/>
      <c r="AJ194" s="64" t="str">
        <f t="shared" si="15"/>
        <v/>
      </c>
      <c r="AK194" s="62" t="str">
        <f t="shared" ca="1" si="13"/>
        <v>Expired</v>
      </c>
    </row>
    <row r="195" spans="1:37" ht="25.5" x14ac:dyDescent="0.2">
      <c r="A195" s="60" t="s">
        <v>511</v>
      </c>
      <c r="B195" s="62">
        <v>881</v>
      </c>
      <c r="C195" s="62">
        <v>25403</v>
      </c>
      <c r="D195" s="111">
        <v>240</v>
      </c>
      <c r="E195" s="111">
        <v>2004</v>
      </c>
      <c r="F195" s="39" t="str">
        <f t="shared" si="14"/>
        <v>2004-0240</v>
      </c>
      <c r="G195" s="62">
        <v>7</v>
      </c>
      <c r="H195" s="39" t="s">
        <v>624</v>
      </c>
      <c r="I195" s="112" t="s">
        <v>1674</v>
      </c>
      <c r="J195" s="55" t="s">
        <v>2271</v>
      </c>
      <c r="K195" s="60">
        <v>2</v>
      </c>
      <c r="L195" s="68"/>
      <c r="M195" s="113"/>
      <c r="N195" s="113"/>
      <c r="O195" s="113"/>
      <c r="P195" s="113"/>
      <c r="Q195" s="113"/>
      <c r="R195" s="113"/>
      <c r="S195" s="72"/>
      <c r="T195" s="114"/>
      <c r="U195" s="115"/>
      <c r="V195" s="115"/>
      <c r="W195" s="115"/>
      <c r="X195" s="115"/>
      <c r="Y195" s="115"/>
      <c r="Z195" s="115"/>
      <c r="AA195" s="115"/>
      <c r="AB195" s="115"/>
      <c r="AC195" s="115"/>
      <c r="AD195" s="115"/>
      <c r="AE195" s="115"/>
      <c r="AF195" s="115"/>
      <c r="AG195" s="115"/>
      <c r="AH195" s="115"/>
      <c r="AI195" s="114"/>
      <c r="AJ195" s="64" t="str">
        <f t="shared" si="15"/>
        <v/>
      </c>
      <c r="AK195" s="62" t="str">
        <f t="shared" ca="1" si="13"/>
        <v>Expired</v>
      </c>
    </row>
    <row r="196" spans="1:37" ht="25.5" x14ac:dyDescent="0.2">
      <c r="A196" s="60" t="s">
        <v>511</v>
      </c>
      <c r="B196" s="62">
        <v>881</v>
      </c>
      <c r="C196" s="62">
        <v>75955</v>
      </c>
      <c r="D196" s="111">
        <v>243</v>
      </c>
      <c r="E196" s="111">
        <v>2004</v>
      </c>
      <c r="F196" s="39" t="str">
        <f t="shared" si="14"/>
        <v>2004-0243</v>
      </c>
      <c r="G196" s="62">
        <v>7</v>
      </c>
      <c r="H196" s="39" t="s">
        <v>626</v>
      </c>
      <c r="I196" s="112" t="s">
        <v>1674</v>
      </c>
      <c r="J196" s="55" t="s">
        <v>2271</v>
      </c>
      <c r="K196" s="60">
        <v>2</v>
      </c>
      <c r="L196" s="68"/>
      <c r="M196" s="113"/>
      <c r="N196" s="113"/>
      <c r="O196" s="113"/>
      <c r="P196" s="113"/>
      <c r="Q196" s="113"/>
      <c r="R196" s="113"/>
      <c r="S196" s="72"/>
      <c r="T196" s="114"/>
      <c r="U196" s="115"/>
      <c r="V196" s="115"/>
      <c r="W196" s="115"/>
      <c r="X196" s="115"/>
      <c r="Y196" s="115"/>
      <c r="Z196" s="115"/>
      <c r="AA196" s="115"/>
      <c r="AB196" s="115"/>
      <c r="AC196" s="115"/>
      <c r="AD196" s="115"/>
      <c r="AE196" s="115"/>
      <c r="AF196" s="115"/>
      <c r="AG196" s="115"/>
      <c r="AH196" s="115"/>
      <c r="AI196" s="114"/>
      <c r="AJ196" s="64" t="str">
        <f t="shared" si="15"/>
        <v/>
      </c>
      <c r="AK196" s="62" t="str">
        <f t="shared" ca="1" si="13"/>
        <v>Expired</v>
      </c>
    </row>
    <row r="197" spans="1:37" ht="43.5" customHeight="1" x14ac:dyDescent="0.2">
      <c r="A197" s="60" t="s">
        <v>511</v>
      </c>
      <c r="B197" s="62">
        <v>881</v>
      </c>
      <c r="C197" s="62">
        <v>77577</v>
      </c>
      <c r="D197" s="111">
        <v>5020</v>
      </c>
      <c r="E197" s="111">
        <v>2004</v>
      </c>
      <c r="F197" s="39" t="str">
        <f t="shared" si="14"/>
        <v>2004-5020</v>
      </c>
      <c r="G197" s="62">
        <v>7</v>
      </c>
      <c r="H197" s="39" t="s">
        <v>1164</v>
      </c>
      <c r="I197" s="112" t="s">
        <v>1702</v>
      </c>
      <c r="J197" s="55" t="s">
        <v>2271</v>
      </c>
      <c r="K197" s="60">
        <v>2</v>
      </c>
      <c r="L197" s="68"/>
      <c r="M197" s="113"/>
      <c r="N197" s="113"/>
      <c r="O197" s="113"/>
      <c r="P197" s="113"/>
      <c r="Q197" s="113"/>
      <c r="R197" s="113"/>
      <c r="S197" s="72"/>
      <c r="T197" s="114"/>
      <c r="U197" s="115"/>
      <c r="V197" s="115"/>
      <c r="W197" s="115"/>
      <c r="X197" s="115"/>
      <c r="Y197" s="115"/>
      <c r="Z197" s="115"/>
      <c r="AA197" s="115"/>
      <c r="AB197" s="115"/>
      <c r="AC197" s="115"/>
      <c r="AD197" s="115"/>
      <c r="AE197" s="115"/>
      <c r="AF197" s="115"/>
      <c r="AG197" s="115"/>
      <c r="AH197" s="115"/>
      <c r="AI197" s="114"/>
      <c r="AJ197" s="64" t="str">
        <f t="shared" si="15"/>
        <v/>
      </c>
      <c r="AK197" s="62" t="str">
        <f t="shared" ca="1" si="13"/>
        <v>Expired</v>
      </c>
    </row>
    <row r="198" spans="1:37" ht="43.5" customHeight="1" x14ac:dyDescent="0.2">
      <c r="A198" s="60" t="s">
        <v>511</v>
      </c>
      <c r="B198" s="62">
        <v>881</v>
      </c>
      <c r="C198" s="62">
        <v>75780</v>
      </c>
      <c r="D198" s="111">
        <v>285</v>
      </c>
      <c r="E198" s="111">
        <v>2006</v>
      </c>
      <c r="F198" s="39" t="str">
        <f t="shared" si="14"/>
        <v>2006-0285</v>
      </c>
      <c r="G198" s="62">
        <v>7</v>
      </c>
      <c r="H198" s="39" t="s">
        <v>211</v>
      </c>
      <c r="I198" s="112" t="s">
        <v>1674</v>
      </c>
      <c r="J198" s="55" t="s">
        <v>2271</v>
      </c>
      <c r="K198" s="60">
        <v>2</v>
      </c>
      <c r="L198" s="68"/>
      <c r="M198" s="113"/>
      <c r="N198" s="113"/>
      <c r="O198" s="113"/>
      <c r="P198" s="113"/>
      <c r="Q198" s="113"/>
      <c r="R198" s="113"/>
      <c r="S198" s="72"/>
      <c r="T198" s="114"/>
      <c r="U198" s="115"/>
      <c r="V198" s="115"/>
      <c r="W198" s="115"/>
      <c r="X198" s="115"/>
      <c r="Y198" s="115"/>
      <c r="Z198" s="115"/>
      <c r="AA198" s="115"/>
      <c r="AB198" s="115"/>
      <c r="AC198" s="115"/>
      <c r="AD198" s="115"/>
      <c r="AE198" s="115"/>
      <c r="AF198" s="115"/>
      <c r="AG198" s="115"/>
      <c r="AH198" s="115"/>
      <c r="AI198" s="114"/>
      <c r="AJ198" s="64" t="str">
        <f t="shared" si="15"/>
        <v/>
      </c>
      <c r="AK198" s="62" t="str">
        <f t="shared" ca="1" si="13"/>
        <v>Expired</v>
      </c>
    </row>
    <row r="199" spans="1:37" ht="25.5" x14ac:dyDescent="0.2">
      <c r="A199" s="39" t="s">
        <v>511</v>
      </c>
      <c r="B199" s="39">
        <v>881</v>
      </c>
      <c r="C199" s="39">
        <v>16610</v>
      </c>
      <c r="D199" s="39">
        <v>339</v>
      </c>
      <c r="E199" s="39">
        <v>1997</v>
      </c>
      <c r="F199" s="39" t="str">
        <f t="shared" si="14"/>
        <v>1997-0339</v>
      </c>
      <c r="G199" s="39">
        <v>8</v>
      </c>
      <c r="H199" s="39" t="s">
        <v>953</v>
      </c>
      <c r="I199" s="47" t="s">
        <v>954</v>
      </c>
      <c r="J199" s="50">
        <v>36413</v>
      </c>
      <c r="K199" s="39">
        <v>3</v>
      </c>
      <c r="L199" s="50" t="s">
        <v>1356</v>
      </c>
      <c r="M199" s="50"/>
      <c r="N199" s="50"/>
      <c r="O199" s="50"/>
      <c r="P199" s="50"/>
      <c r="Q199" s="50"/>
      <c r="R199" s="50"/>
      <c r="S199" s="47"/>
      <c r="T199" s="39" t="s">
        <v>955</v>
      </c>
      <c r="U199" s="39"/>
      <c r="V199" s="70"/>
      <c r="W199" s="70"/>
      <c r="X199" s="70"/>
      <c r="Y199" s="70"/>
      <c r="Z199" s="70"/>
      <c r="AA199" s="70"/>
      <c r="AB199" s="70"/>
      <c r="AC199" s="70"/>
      <c r="AD199" s="70"/>
      <c r="AE199" s="70"/>
      <c r="AF199" s="70"/>
      <c r="AG199" s="70"/>
      <c r="AH199" s="70"/>
      <c r="AI199" s="54"/>
      <c r="AJ199" s="64">
        <f t="shared" si="15"/>
        <v>37509</v>
      </c>
      <c r="AK199" s="62" t="str">
        <f t="shared" ca="1" si="13"/>
        <v>Expired</v>
      </c>
    </row>
    <row r="200" spans="1:37" x14ac:dyDescent="0.2">
      <c r="A200" s="39" t="s">
        <v>511</v>
      </c>
      <c r="B200" s="39">
        <v>881</v>
      </c>
      <c r="C200" s="39">
        <v>76028</v>
      </c>
      <c r="D200" s="39">
        <v>38</v>
      </c>
      <c r="E200" s="39">
        <v>2004</v>
      </c>
      <c r="F200" s="39" t="str">
        <f t="shared" si="14"/>
        <v>2004-0038</v>
      </c>
      <c r="G200" s="39">
        <v>9</v>
      </c>
      <c r="H200" s="39" t="s">
        <v>443</v>
      </c>
      <c r="I200" s="47" t="s">
        <v>444</v>
      </c>
      <c r="J200" s="50">
        <v>38124</v>
      </c>
      <c r="K200" s="39">
        <v>3</v>
      </c>
      <c r="L200" s="50">
        <v>38453</v>
      </c>
      <c r="M200" s="50">
        <v>38831</v>
      </c>
      <c r="N200" s="50">
        <v>39191</v>
      </c>
      <c r="O200" s="50"/>
      <c r="P200" s="50"/>
      <c r="Q200" s="50"/>
      <c r="R200" s="50">
        <v>39191</v>
      </c>
      <c r="S200" s="47"/>
      <c r="T200" s="39" t="s">
        <v>1743</v>
      </c>
      <c r="U200" s="39"/>
      <c r="V200" s="70"/>
      <c r="W200" s="70"/>
      <c r="X200" s="70"/>
      <c r="Y200" s="70"/>
      <c r="Z200" s="70"/>
      <c r="AA200" s="70"/>
      <c r="AB200" s="70"/>
      <c r="AC200" s="70"/>
      <c r="AD200" s="70"/>
      <c r="AE200" s="70"/>
      <c r="AF200" s="70"/>
      <c r="AG200" s="70"/>
      <c r="AH200" s="70"/>
      <c r="AI200" s="54" t="s">
        <v>1882</v>
      </c>
      <c r="AJ200" s="64">
        <f t="shared" si="15"/>
        <v>39219</v>
      </c>
      <c r="AK200" s="62" t="str">
        <f t="shared" ca="1" si="13"/>
        <v>Expired</v>
      </c>
    </row>
    <row r="201" spans="1:37" ht="25.5" x14ac:dyDescent="0.2">
      <c r="A201" s="39" t="s">
        <v>511</v>
      </c>
      <c r="B201" s="39">
        <v>881</v>
      </c>
      <c r="C201" s="39">
        <v>78479</v>
      </c>
      <c r="D201" s="39">
        <v>177</v>
      </c>
      <c r="E201" s="39">
        <v>2005</v>
      </c>
      <c r="F201" s="39" t="str">
        <f t="shared" si="14"/>
        <v>2005-0177</v>
      </c>
      <c r="G201" s="39">
        <v>9</v>
      </c>
      <c r="H201" s="39" t="s">
        <v>753</v>
      </c>
      <c r="I201" s="47" t="s">
        <v>754</v>
      </c>
      <c r="J201" s="50">
        <v>38527</v>
      </c>
      <c r="K201" s="39">
        <v>3</v>
      </c>
      <c r="L201" s="50" t="s">
        <v>1356</v>
      </c>
      <c r="M201" s="50" t="s">
        <v>1356</v>
      </c>
      <c r="N201" s="50"/>
      <c r="O201" s="50"/>
      <c r="P201" s="50"/>
      <c r="Q201" s="50"/>
      <c r="R201" s="50">
        <v>39639</v>
      </c>
      <c r="S201" s="47"/>
      <c r="T201" s="39"/>
      <c r="U201" s="39"/>
      <c r="V201" s="70"/>
      <c r="W201" s="70"/>
      <c r="X201" s="70"/>
      <c r="Y201" s="70"/>
      <c r="Z201" s="70"/>
      <c r="AA201" s="70"/>
      <c r="AB201" s="70"/>
      <c r="AC201" s="70"/>
      <c r="AD201" s="70"/>
      <c r="AE201" s="70"/>
      <c r="AF201" s="70"/>
      <c r="AG201" s="70"/>
      <c r="AH201" s="70"/>
      <c r="AI201" s="54" t="s">
        <v>2033</v>
      </c>
      <c r="AJ201" s="64">
        <f t="shared" si="15"/>
        <v>39623</v>
      </c>
      <c r="AK201" s="62" t="str">
        <f t="shared" ca="1" si="13"/>
        <v>Expired</v>
      </c>
    </row>
    <row r="202" spans="1:37" ht="25.5" x14ac:dyDescent="0.2">
      <c r="A202" s="60" t="s">
        <v>1261</v>
      </c>
      <c r="B202" s="62">
        <v>880</v>
      </c>
      <c r="C202" s="62">
        <v>24664</v>
      </c>
      <c r="D202" s="111">
        <v>480</v>
      </c>
      <c r="E202" s="62">
        <v>2007</v>
      </c>
      <c r="F202" s="39" t="str">
        <f t="shared" si="14"/>
        <v>2007-0480</v>
      </c>
      <c r="G202" s="62">
        <v>8</v>
      </c>
      <c r="H202" s="123" t="s">
        <v>2361</v>
      </c>
      <c r="I202" s="54" t="s">
        <v>1858</v>
      </c>
      <c r="J202" s="55">
        <v>40118</v>
      </c>
      <c r="K202" s="60">
        <v>7</v>
      </c>
      <c r="L202" s="68"/>
      <c r="M202" s="113"/>
      <c r="N202" s="113"/>
      <c r="O202" s="113"/>
      <c r="P202" s="113"/>
      <c r="Q202" s="113"/>
      <c r="R202" s="113"/>
      <c r="S202" s="72"/>
      <c r="T202" s="114"/>
      <c r="U202" s="115"/>
      <c r="V202" s="115"/>
      <c r="W202" s="115"/>
      <c r="X202" s="115"/>
      <c r="Y202" s="115"/>
      <c r="Z202" s="115"/>
      <c r="AA202" s="115"/>
      <c r="AB202" s="115"/>
      <c r="AC202" s="115"/>
      <c r="AD202" s="115"/>
      <c r="AE202" s="115"/>
      <c r="AF202" s="115"/>
      <c r="AG202" s="115"/>
      <c r="AH202" s="115"/>
      <c r="AI202" s="114"/>
      <c r="AJ202" s="64">
        <f t="shared" si="15"/>
        <v>42675</v>
      </c>
      <c r="AK202" s="62" t="str">
        <f t="shared" ca="1" si="13"/>
        <v>Under Warranty</v>
      </c>
    </row>
    <row r="203" spans="1:37" ht="25.5" x14ac:dyDescent="0.2">
      <c r="A203" s="60" t="s">
        <v>511</v>
      </c>
      <c r="B203" s="62">
        <v>881</v>
      </c>
      <c r="C203" s="62">
        <v>77701</v>
      </c>
      <c r="D203" s="111">
        <v>26</v>
      </c>
      <c r="E203" s="111">
        <v>2005</v>
      </c>
      <c r="F203" s="39" t="str">
        <f t="shared" si="14"/>
        <v>2005-0026</v>
      </c>
      <c r="G203" s="62">
        <v>10</v>
      </c>
      <c r="H203" s="39" t="s">
        <v>1174</v>
      </c>
      <c r="I203" s="112" t="s">
        <v>1674</v>
      </c>
      <c r="J203" s="55" t="s">
        <v>2271</v>
      </c>
      <c r="K203" s="60">
        <v>2</v>
      </c>
      <c r="L203" s="68"/>
      <c r="M203" s="113"/>
      <c r="N203" s="113"/>
      <c r="O203" s="113"/>
      <c r="P203" s="113"/>
      <c r="Q203" s="113"/>
      <c r="R203" s="113"/>
      <c r="S203" s="72"/>
      <c r="T203" s="114"/>
      <c r="U203" s="115"/>
      <c r="V203" s="115"/>
      <c r="W203" s="115"/>
      <c r="X203" s="115"/>
      <c r="Y203" s="115"/>
      <c r="Z203" s="115"/>
      <c r="AA203" s="115"/>
      <c r="AB203" s="115"/>
      <c r="AC203" s="115"/>
      <c r="AD203" s="115"/>
      <c r="AE203" s="115"/>
      <c r="AF203" s="115"/>
      <c r="AG203" s="115"/>
      <c r="AH203" s="115"/>
      <c r="AI203" s="114"/>
      <c r="AJ203" s="64" t="str">
        <f t="shared" si="15"/>
        <v/>
      </c>
      <c r="AK203" s="62" t="str">
        <f t="shared" ca="1" si="13"/>
        <v>Expired</v>
      </c>
    </row>
    <row r="204" spans="1:37" ht="25.5" x14ac:dyDescent="0.2">
      <c r="A204" s="60" t="s">
        <v>511</v>
      </c>
      <c r="B204" s="62">
        <v>881</v>
      </c>
      <c r="C204" s="62">
        <v>77700</v>
      </c>
      <c r="D204" s="111">
        <v>28</v>
      </c>
      <c r="E204" s="111">
        <v>2005</v>
      </c>
      <c r="F204" s="39" t="str">
        <f t="shared" si="14"/>
        <v>2005-0028</v>
      </c>
      <c r="G204" s="62">
        <v>10</v>
      </c>
      <c r="H204" s="39" t="s">
        <v>1176</v>
      </c>
      <c r="I204" s="112" t="s">
        <v>1674</v>
      </c>
      <c r="J204" s="55" t="s">
        <v>2271</v>
      </c>
      <c r="K204" s="60">
        <v>2</v>
      </c>
      <c r="L204" s="68"/>
      <c r="M204" s="113"/>
      <c r="N204" s="113"/>
      <c r="O204" s="113"/>
      <c r="P204" s="113"/>
      <c r="Q204" s="113"/>
      <c r="R204" s="113"/>
      <c r="S204" s="72"/>
      <c r="T204" s="114"/>
      <c r="U204" s="115"/>
      <c r="V204" s="115"/>
      <c r="W204" s="115"/>
      <c r="X204" s="115"/>
      <c r="Y204" s="115"/>
      <c r="Z204" s="115"/>
      <c r="AA204" s="115"/>
      <c r="AB204" s="115"/>
      <c r="AC204" s="115"/>
      <c r="AD204" s="115"/>
      <c r="AE204" s="115"/>
      <c r="AF204" s="115"/>
      <c r="AG204" s="115"/>
      <c r="AH204" s="115"/>
      <c r="AI204" s="114"/>
      <c r="AJ204" s="64" t="str">
        <f t="shared" si="15"/>
        <v/>
      </c>
      <c r="AK204" s="62" t="str">
        <f t="shared" ca="1" si="13"/>
        <v>Expired</v>
      </c>
    </row>
    <row r="205" spans="1:37" ht="25.5" x14ac:dyDescent="0.2">
      <c r="A205" s="39" t="s">
        <v>511</v>
      </c>
      <c r="B205" s="39">
        <v>881</v>
      </c>
      <c r="C205" s="39">
        <v>20439</v>
      </c>
      <c r="D205" s="39">
        <v>582</v>
      </c>
      <c r="E205" s="39">
        <v>1999</v>
      </c>
      <c r="F205" s="39" t="str">
        <f t="shared" si="14"/>
        <v>1999-0582</v>
      </c>
      <c r="G205" s="39">
        <v>12</v>
      </c>
      <c r="H205" s="39" t="s">
        <v>874</v>
      </c>
      <c r="I205" s="47" t="s">
        <v>513</v>
      </c>
      <c r="J205" s="50">
        <v>36460</v>
      </c>
      <c r="K205" s="39">
        <v>3</v>
      </c>
      <c r="L205" s="50" t="s">
        <v>1356</v>
      </c>
      <c r="M205" s="50">
        <v>37012</v>
      </c>
      <c r="N205" s="50"/>
      <c r="O205" s="50"/>
      <c r="P205" s="50"/>
      <c r="Q205" s="50"/>
      <c r="R205" s="50">
        <v>37377</v>
      </c>
      <c r="S205" s="47"/>
      <c r="T205" s="39"/>
      <c r="U205" s="39"/>
      <c r="V205" s="70"/>
      <c r="W205" s="70"/>
      <c r="X205" s="70"/>
      <c r="Y205" s="70"/>
      <c r="Z205" s="70"/>
      <c r="AA205" s="70"/>
      <c r="AB205" s="70"/>
      <c r="AC205" s="70"/>
      <c r="AD205" s="70"/>
      <c r="AE205" s="70"/>
      <c r="AF205" s="70"/>
      <c r="AG205" s="70"/>
      <c r="AH205" s="70"/>
      <c r="AI205" s="54"/>
      <c r="AJ205" s="64">
        <f t="shared" si="15"/>
        <v>37556</v>
      </c>
      <c r="AK205" s="62" t="str">
        <f t="shared" ca="1" si="13"/>
        <v>Expired</v>
      </c>
    </row>
    <row r="206" spans="1:37" ht="25.5" x14ac:dyDescent="0.2">
      <c r="A206" s="60" t="s">
        <v>511</v>
      </c>
      <c r="B206" s="62">
        <v>881</v>
      </c>
      <c r="C206" s="62">
        <v>21744</v>
      </c>
      <c r="D206" s="111">
        <v>502</v>
      </c>
      <c r="E206" s="111">
        <v>2004</v>
      </c>
      <c r="F206" s="39" t="str">
        <f t="shared" si="14"/>
        <v>2004-0502</v>
      </c>
      <c r="G206" s="62">
        <v>12</v>
      </c>
      <c r="H206" s="39" t="s">
        <v>1132</v>
      </c>
      <c r="I206" s="112" t="s">
        <v>1703</v>
      </c>
      <c r="J206" s="55" t="s">
        <v>2271</v>
      </c>
      <c r="K206" s="60">
        <v>2</v>
      </c>
      <c r="L206" s="68"/>
      <c r="M206" s="113"/>
      <c r="N206" s="113"/>
      <c r="O206" s="113"/>
      <c r="P206" s="113"/>
      <c r="Q206" s="113"/>
      <c r="R206" s="113"/>
      <c r="S206" s="72"/>
      <c r="T206" s="114"/>
      <c r="U206" s="115"/>
      <c r="V206" s="115"/>
      <c r="W206" s="115"/>
      <c r="X206" s="115"/>
      <c r="Y206" s="115"/>
      <c r="Z206" s="115"/>
      <c r="AA206" s="115"/>
      <c r="AB206" s="115"/>
      <c r="AC206" s="115"/>
      <c r="AD206" s="115"/>
      <c r="AE206" s="115"/>
      <c r="AF206" s="115"/>
      <c r="AG206" s="115"/>
      <c r="AH206" s="115"/>
      <c r="AI206" s="114"/>
      <c r="AJ206" s="64" t="str">
        <f t="shared" si="15"/>
        <v/>
      </c>
      <c r="AK206" s="62" t="str">
        <f t="shared" ca="1" si="13"/>
        <v>Expired</v>
      </c>
    </row>
    <row r="207" spans="1:37" ht="25.5" x14ac:dyDescent="0.2">
      <c r="A207" s="60" t="s">
        <v>511</v>
      </c>
      <c r="B207" s="62">
        <v>881</v>
      </c>
      <c r="C207" s="62">
        <v>21744</v>
      </c>
      <c r="D207" s="111">
        <v>502</v>
      </c>
      <c r="E207" s="111">
        <v>2004</v>
      </c>
      <c r="F207" s="39" t="str">
        <f t="shared" si="14"/>
        <v>2004-0502</v>
      </c>
      <c r="G207" s="62">
        <v>12</v>
      </c>
      <c r="H207" s="39" t="s">
        <v>1132</v>
      </c>
      <c r="I207" s="112" t="s">
        <v>1702</v>
      </c>
      <c r="J207" s="55" t="s">
        <v>2271</v>
      </c>
      <c r="K207" s="60">
        <v>2</v>
      </c>
      <c r="L207" s="68"/>
      <c r="M207" s="113"/>
      <c r="N207" s="113"/>
      <c r="O207" s="113"/>
      <c r="P207" s="113"/>
      <c r="Q207" s="113"/>
      <c r="R207" s="113"/>
      <c r="S207" s="72"/>
      <c r="T207" s="114"/>
      <c r="U207" s="115"/>
      <c r="V207" s="115"/>
      <c r="W207" s="115"/>
      <c r="X207" s="115"/>
      <c r="Y207" s="115"/>
      <c r="Z207" s="115"/>
      <c r="AA207" s="115"/>
      <c r="AB207" s="115"/>
      <c r="AC207" s="115"/>
      <c r="AD207" s="115"/>
      <c r="AE207" s="115"/>
      <c r="AF207" s="115"/>
      <c r="AG207" s="115"/>
      <c r="AH207" s="115"/>
      <c r="AI207" s="114"/>
      <c r="AJ207" s="64" t="str">
        <f t="shared" si="15"/>
        <v/>
      </c>
      <c r="AK207" s="62" t="str">
        <f t="shared" ca="1" si="13"/>
        <v>Expired</v>
      </c>
    </row>
    <row r="208" spans="1:37" ht="25.5" x14ac:dyDescent="0.2">
      <c r="A208" s="39" t="s">
        <v>1728</v>
      </c>
      <c r="B208" s="39">
        <v>882</v>
      </c>
      <c r="C208" s="39">
        <v>20737</v>
      </c>
      <c r="D208" s="39">
        <v>777</v>
      </c>
      <c r="E208" s="39">
        <v>1999</v>
      </c>
      <c r="F208" s="39" t="str">
        <f t="shared" si="14"/>
        <v>1999-0777</v>
      </c>
      <c r="G208" s="39">
        <v>2</v>
      </c>
      <c r="H208" s="39" t="s">
        <v>1729</v>
      </c>
      <c r="I208" s="47" t="s">
        <v>1730</v>
      </c>
      <c r="J208" s="50">
        <v>36787</v>
      </c>
      <c r="K208" s="39">
        <v>3</v>
      </c>
      <c r="L208" s="50" t="s">
        <v>1356</v>
      </c>
      <c r="M208" s="50" t="s">
        <v>1356</v>
      </c>
      <c r="N208" s="50"/>
      <c r="O208" s="50"/>
      <c r="P208" s="50"/>
      <c r="Q208" s="50"/>
      <c r="R208" s="50"/>
      <c r="S208" s="47"/>
      <c r="T208" s="39"/>
      <c r="U208" s="39"/>
      <c r="V208" s="39"/>
      <c r="W208" s="54"/>
      <c r="X208" s="54"/>
      <c r="Y208" s="54"/>
      <c r="Z208" s="54"/>
      <c r="AA208" s="54"/>
      <c r="AB208" s="54"/>
      <c r="AC208" s="70"/>
      <c r="AD208" s="70"/>
      <c r="AE208" s="70"/>
      <c r="AF208" s="70"/>
      <c r="AG208" s="70"/>
      <c r="AH208" s="70"/>
      <c r="AI208" s="54"/>
      <c r="AJ208" s="64">
        <f t="shared" si="15"/>
        <v>37882</v>
      </c>
      <c r="AK208" s="62" t="str">
        <f t="shared" ca="1" si="13"/>
        <v>Expired</v>
      </c>
    </row>
    <row r="209" spans="1:37" ht="25.5" x14ac:dyDescent="0.2">
      <c r="A209" s="39" t="s">
        <v>1728</v>
      </c>
      <c r="B209" s="39">
        <v>882</v>
      </c>
      <c r="C209" s="39">
        <v>22787</v>
      </c>
      <c r="D209" s="39">
        <v>220</v>
      </c>
      <c r="E209" s="39">
        <v>2001</v>
      </c>
      <c r="F209" s="39" t="str">
        <f t="shared" si="14"/>
        <v>2001-0220</v>
      </c>
      <c r="G209" s="39">
        <v>2</v>
      </c>
      <c r="H209" s="39" t="s">
        <v>1748</v>
      </c>
      <c r="I209" s="47" t="s">
        <v>1730</v>
      </c>
      <c r="J209" s="50">
        <v>37179</v>
      </c>
      <c r="K209" s="39">
        <v>3</v>
      </c>
      <c r="L209" s="50">
        <v>37358</v>
      </c>
      <c r="M209" s="50" t="s">
        <v>1356</v>
      </c>
      <c r="N209" s="50">
        <v>38087</v>
      </c>
      <c r="O209" s="50"/>
      <c r="P209" s="50"/>
      <c r="Q209" s="50"/>
      <c r="R209" s="50"/>
      <c r="S209" s="47"/>
      <c r="T209" s="39"/>
      <c r="U209" s="39"/>
      <c r="V209" s="39"/>
      <c r="W209" s="54"/>
      <c r="X209" s="54"/>
      <c r="Y209" s="54"/>
      <c r="Z209" s="54"/>
      <c r="AA209" s="54"/>
      <c r="AB209" s="54"/>
      <c r="AC209" s="70"/>
      <c r="AD209" s="70"/>
      <c r="AE209" s="70"/>
      <c r="AF209" s="70"/>
      <c r="AG209" s="70"/>
      <c r="AH209" s="70"/>
      <c r="AI209" s="54"/>
      <c r="AJ209" s="64">
        <f t="shared" si="15"/>
        <v>38275</v>
      </c>
      <c r="AK209" s="62" t="str">
        <f t="shared" ca="1" si="13"/>
        <v>Expired</v>
      </c>
    </row>
    <row r="210" spans="1:37" x14ac:dyDescent="0.2">
      <c r="A210" s="39" t="s">
        <v>1728</v>
      </c>
      <c r="B210" s="39">
        <v>882</v>
      </c>
      <c r="C210" s="39">
        <v>22755</v>
      </c>
      <c r="D210" s="39">
        <v>224</v>
      </c>
      <c r="E210" s="39">
        <v>2002</v>
      </c>
      <c r="F210" s="39" t="str">
        <f t="shared" si="14"/>
        <v>2002-0224</v>
      </c>
      <c r="G210" s="39">
        <v>2</v>
      </c>
      <c r="H210" s="39" t="s">
        <v>1747</v>
      </c>
      <c r="I210" s="47" t="s">
        <v>1730</v>
      </c>
      <c r="J210" s="50">
        <v>37651</v>
      </c>
      <c r="K210" s="39">
        <v>3</v>
      </c>
      <c r="L210" s="50">
        <v>38498</v>
      </c>
      <c r="M210" s="50">
        <v>38780</v>
      </c>
      <c r="N210" s="50"/>
      <c r="O210" s="50"/>
      <c r="P210" s="50"/>
      <c r="Q210" s="50"/>
      <c r="R210" s="50"/>
      <c r="S210" s="47"/>
      <c r="T210" s="39"/>
      <c r="U210" s="39"/>
      <c r="V210" s="39"/>
      <c r="W210" s="54"/>
      <c r="X210" s="54"/>
      <c r="Y210" s="54"/>
      <c r="Z210" s="54"/>
      <c r="AA210" s="54"/>
      <c r="AB210" s="54"/>
      <c r="AC210" s="70"/>
      <c r="AD210" s="70"/>
      <c r="AE210" s="70"/>
      <c r="AF210" s="70"/>
      <c r="AG210" s="70"/>
      <c r="AH210" s="70"/>
      <c r="AI210" s="54"/>
      <c r="AJ210" s="64">
        <f t="shared" si="15"/>
        <v>38747</v>
      </c>
      <c r="AK210" s="62" t="str">
        <f t="shared" ca="1" si="13"/>
        <v>Expired</v>
      </c>
    </row>
    <row r="211" spans="1:37" x14ac:dyDescent="0.2">
      <c r="A211" s="39" t="s">
        <v>1728</v>
      </c>
      <c r="B211" s="39">
        <v>882</v>
      </c>
      <c r="C211" s="39">
        <v>24118</v>
      </c>
      <c r="D211" s="39">
        <v>61</v>
      </c>
      <c r="E211" s="39">
        <v>2003</v>
      </c>
      <c r="F211" s="39" t="str">
        <f t="shared" si="14"/>
        <v>2003-0061</v>
      </c>
      <c r="G211" s="39">
        <v>2</v>
      </c>
      <c r="H211" s="39" t="s">
        <v>1758</v>
      </c>
      <c r="I211" s="47" t="s">
        <v>1730</v>
      </c>
      <c r="J211" s="50">
        <v>37833</v>
      </c>
      <c r="K211" s="39">
        <v>3</v>
      </c>
      <c r="L211" s="50">
        <v>38498</v>
      </c>
      <c r="M211" s="50">
        <v>38780</v>
      </c>
      <c r="N211" s="50"/>
      <c r="O211" s="50"/>
      <c r="P211" s="50"/>
      <c r="Q211" s="50"/>
      <c r="R211" s="50"/>
      <c r="S211" s="47"/>
      <c r="T211" s="39"/>
      <c r="U211" s="39"/>
      <c r="V211" s="39"/>
      <c r="W211" s="54"/>
      <c r="X211" s="54"/>
      <c r="Y211" s="54"/>
      <c r="Z211" s="54"/>
      <c r="AA211" s="54"/>
      <c r="AB211" s="54"/>
      <c r="AC211" s="70"/>
      <c r="AD211" s="70"/>
      <c r="AE211" s="70"/>
      <c r="AF211" s="70"/>
      <c r="AG211" s="70"/>
      <c r="AH211" s="70"/>
      <c r="AI211" s="54"/>
      <c r="AJ211" s="64">
        <f t="shared" si="15"/>
        <v>38929</v>
      </c>
      <c r="AK211" s="62" t="str">
        <f t="shared" ca="1" si="13"/>
        <v>Expired</v>
      </c>
    </row>
    <row r="212" spans="1:37" x14ac:dyDescent="0.2">
      <c r="A212" s="39" t="s">
        <v>1728</v>
      </c>
      <c r="B212" s="39">
        <v>882</v>
      </c>
      <c r="C212" s="39">
        <v>75163</v>
      </c>
      <c r="D212" s="39">
        <v>479</v>
      </c>
      <c r="E212" s="39">
        <v>2003</v>
      </c>
      <c r="F212" s="39" t="str">
        <f t="shared" si="14"/>
        <v>2003-0479</v>
      </c>
      <c r="G212" s="39">
        <v>2</v>
      </c>
      <c r="H212" s="39" t="s">
        <v>1764</v>
      </c>
      <c r="I212" s="47" t="s">
        <v>1730</v>
      </c>
      <c r="J212" s="50">
        <v>38197</v>
      </c>
      <c r="K212" s="39">
        <v>3</v>
      </c>
      <c r="L212" s="50">
        <v>38780</v>
      </c>
      <c r="M212" s="50">
        <v>39174</v>
      </c>
      <c r="N212" s="50">
        <v>39290</v>
      </c>
      <c r="O212" s="50"/>
      <c r="P212" s="50"/>
      <c r="Q212" s="50"/>
      <c r="R212" s="50">
        <v>39290</v>
      </c>
      <c r="S212" s="47" t="s">
        <v>1743</v>
      </c>
      <c r="T212" s="39"/>
      <c r="U212" s="39"/>
      <c r="V212" s="39"/>
      <c r="W212" s="54"/>
      <c r="X212" s="54"/>
      <c r="Y212" s="54"/>
      <c r="Z212" s="54"/>
      <c r="AA212" s="54"/>
      <c r="AB212" s="54"/>
      <c r="AC212" s="70"/>
      <c r="AD212" s="70"/>
      <c r="AE212" s="70"/>
      <c r="AF212" s="70"/>
      <c r="AG212" s="70"/>
      <c r="AH212" s="70"/>
      <c r="AI212" s="54"/>
      <c r="AJ212" s="64">
        <f t="shared" si="15"/>
        <v>39292</v>
      </c>
      <c r="AK212" s="62" t="str">
        <f t="shared" ca="1" si="13"/>
        <v>Expired</v>
      </c>
    </row>
    <row r="213" spans="1:37" ht="25.5" x14ac:dyDescent="0.2">
      <c r="A213" s="39" t="s">
        <v>1261</v>
      </c>
      <c r="B213" s="39">
        <v>882</v>
      </c>
      <c r="C213" s="39">
        <v>25650</v>
      </c>
      <c r="D213" s="39">
        <v>95</v>
      </c>
      <c r="E213" s="39">
        <v>2007</v>
      </c>
      <c r="F213" s="39" t="str">
        <f t="shared" si="14"/>
        <v>2007-0095</v>
      </c>
      <c r="G213" s="39">
        <v>2</v>
      </c>
      <c r="H213" s="39" t="s">
        <v>1396</v>
      </c>
      <c r="I213" s="47" t="s">
        <v>1397</v>
      </c>
      <c r="J213" s="64" t="s">
        <v>2271</v>
      </c>
      <c r="K213" s="62">
        <v>3</v>
      </c>
      <c r="L213" s="64"/>
      <c r="M213" s="73"/>
      <c r="N213" s="73"/>
      <c r="O213" s="73"/>
      <c r="P213" s="73"/>
      <c r="Q213" s="73"/>
      <c r="R213" s="73"/>
      <c r="S213" s="63"/>
      <c r="T213" s="54"/>
      <c r="U213" s="70"/>
      <c r="V213" s="39"/>
      <c r="W213" s="54"/>
      <c r="X213" s="54"/>
      <c r="Y213" s="54"/>
      <c r="Z213" s="54"/>
      <c r="AA213" s="54"/>
      <c r="AB213" s="54"/>
      <c r="AC213" s="70"/>
      <c r="AD213" s="70"/>
      <c r="AE213" s="70"/>
      <c r="AF213" s="70"/>
      <c r="AG213" s="70"/>
      <c r="AH213" s="70"/>
      <c r="AI213" s="54"/>
      <c r="AJ213" s="64" t="str">
        <f t="shared" si="15"/>
        <v/>
      </c>
      <c r="AK213" s="62" t="str">
        <f t="shared" ca="1" si="13"/>
        <v>Expired</v>
      </c>
    </row>
    <row r="214" spans="1:37" ht="25.5" x14ac:dyDescent="0.2">
      <c r="A214" s="39" t="s">
        <v>1728</v>
      </c>
      <c r="B214" s="39">
        <v>882</v>
      </c>
      <c r="C214" s="39">
        <v>81964</v>
      </c>
      <c r="D214" s="39">
        <v>399</v>
      </c>
      <c r="E214" s="39">
        <v>2007</v>
      </c>
      <c r="F214" s="39" t="str">
        <f t="shared" si="14"/>
        <v>2007-0399</v>
      </c>
      <c r="G214" s="39">
        <v>2</v>
      </c>
      <c r="H214" s="116" t="s">
        <v>565</v>
      </c>
      <c r="I214" s="47" t="s">
        <v>1645</v>
      </c>
      <c r="J214" s="68" t="s">
        <v>2271</v>
      </c>
      <c r="K214" s="60">
        <v>2</v>
      </c>
      <c r="L214" s="68"/>
      <c r="M214" s="113"/>
      <c r="N214" s="113"/>
      <c r="O214" s="113"/>
      <c r="P214" s="113"/>
      <c r="Q214" s="113"/>
      <c r="R214" s="113"/>
      <c r="S214" s="72"/>
      <c r="T214" s="114"/>
      <c r="U214" s="115"/>
      <c r="V214" s="115"/>
      <c r="W214" s="115"/>
      <c r="X214" s="115"/>
      <c r="Y214" s="115"/>
      <c r="Z214" s="115"/>
      <c r="AA214" s="115"/>
      <c r="AB214" s="115"/>
      <c r="AC214" s="115"/>
      <c r="AD214" s="115"/>
      <c r="AE214" s="115"/>
      <c r="AF214" s="115"/>
      <c r="AG214" s="115"/>
      <c r="AH214" s="115"/>
      <c r="AI214" s="114"/>
      <c r="AJ214" s="64" t="str">
        <f t="shared" si="15"/>
        <v/>
      </c>
      <c r="AK214" s="62" t="str">
        <f t="shared" ca="1" si="13"/>
        <v>Expired</v>
      </c>
    </row>
    <row r="215" spans="1:37" ht="25.5" x14ac:dyDescent="0.2">
      <c r="A215" s="60" t="s">
        <v>1728</v>
      </c>
      <c r="B215" s="62">
        <v>882</v>
      </c>
      <c r="C215" s="62">
        <v>83603</v>
      </c>
      <c r="D215" s="111">
        <v>89</v>
      </c>
      <c r="E215" s="62">
        <v>2009</v>
      </c>
      <c r="F215" s="39" t="str">
        <f t="shared" si="14"/>
        <v>2009-0089</v>
      </c>
      <c r="G215" s="62">
        <v>2</v>
      </c>
      <c r="H215" s="39" t="s">
        <v>2085</v>
      </c>
      <c r="I215" s="54" t="s">
        <v>1645</v>
      </c>
      <c r="J215" s="55" t="s">
        <v>2271</v>
      </c>
      <c r="K215" s="60">
        <v>2</v>
      </c>
      <c r="L215" s="68"/>
      <c r="M215" s="113"/>
      <c r="N215" s="113"/>
      <c r="O215" s="113"/>
      <c r="P215" s="113"/>
      <c r="Q215" s="113"/>
      <c r="R215" s="113"/>
      <c r="S215" s="72"/>
      <c r="T215" s="114"/>
      <c r="U215" s="115"/>
      <c r="V215" s="115"/>
      <c r="W215" s="115"/>
      <c r="X215" s="115"/>
      <c r="Y215" s="115"/>
      <c r="Z215" s="115"/>
      <c r="AA215" s="115"/>
      <c r="AB215" s="115"/>
      <c r="AC215" s="115"/>
      <c r="AD215" s="115"/>
      <c r="AE215" s="115"/>
      <c r="AF215" s="115"/>
      <c r="AG215" s="115"/>
      <c r="AH215" s="115"/>
      <c r="AI215" s="114"/>
      <c r="AJ215" s="64" t="str">
        <f t="shared" si="15"/>
        <v/>
      </c>
      <c r="AK215" s="62" t="str">
        <f t="shared" ca="1" si="13"/>
        <v>Expired</v>
      </c>
    </row>
    <row r="216" spans="1:37" ht="25.5" x14ac:dyDescent="0.2">
      <c r="A216" s="60" t="s">
        <v>1728</v>
      </c>
      <c r="B216" s="62">
        <v>882</v>
      </c>
      <c r="C216" s="62">
        <v>76000</v>
      </c>
      <c r="D216" s="111">
        <v>104</v>
      </c>
      <c r="E216" s="62">
        <v>2010</v>
      </c>
      <c r="F216" s="39" t="str">
        <f t="shared" si="14"/>
        <v>2010-0104</v>
      </c>
      <c r="G216" s="62">
        <v>2</v>
      </c>
      <c r="H216" s="39" t="s">
        <v>2111</v>
      </c>
      <c r="I216" s="54" t="s">
        <v>1645</v>
      </c>
      <c r="J216" s="55">
        <v>40490</v>
      </c>
      <c r="K216" s="60">
        <v>2</v>
      </c>
      <c r="L216" s="68" t="s">
        <v>2359</v>
      </c>
      <c r="M216" s="113"/>
      <c r="N216" s="113"/>
      <c r="O216" s="113"/>
      <c r="P216" s="113"/>
      <c r="Q216" s="113"/>
      <c r="R216" s="113"/>
      <c r="S216" s="72"/>
      <c r="T216" s="114"/>
      <c r="U216" s="115"/>
      <c r="V216" s="115"/>
      <c r="W216" s="115"/>
      <c r="X216" s="115"/>
      <c r="Y216" s="115"/>
      <c r="Z216" s="115"/>
      <c r="AA216" s="115"/>
      <c r="AB216" s="115"/>
      <c r="AC216" s="115"/>
      <c r="AD216" s="115"/>
      <c r="AE216" s="115"/>
      <c r="AF216" s="115"/>
      <c r="AG216" s="115"/>
      <c r="AH216" s="115"/>
      <c r="AI216" s="114"/>
      <c r="AJ216" s="64">
        <f t="shared" si="15"/>
        <v>41221</v>
      </c>
      <c r="AK216" s="62" t="str">
        <f t="shared" ca="1" si="13"/>
        <v>Expired</v>
      </c>
    </row>
    <row r="217" spans="1:37" ht="25.5" x14ac:dyDescent="0.2">
      <c r="A217" s="60" t="s">
        <v>1728</v>
      </c>
      <c r="B217" s="62">
        <v>882</v>
      </c>
      <c r="C217" s="62">
        <v>88477</v>
      </c>
      <c r="D217" s="111">
        <v>158</v>
      </c>
      <c r="E217" s="62">
        <v>2011</v>
      </c>
      <c r="F217" s="39" t="str">
        <f t="shared" si="14"/>
        <v>2011-0158</v>
      </c>
      <c r="G217" s="62">
        <v>2</v>
      </c>
      <c r="H217" s="39" t="s">
        <v>2260</v>
      </c>
      <c r="I217" s="54" t="s">
        <v>1645</v>
      </c>
      <c r="J217" s="122" t="s">
        <v>2358</v>
      </c>
      <c r="K217" s="60">
        <v>2</v>
      </c>
      <c r="L217" s="68"/>
      <c r="M217" s="113"/>
      <c r="N217" s="113"/>
      <c r="O217" s="113"/>
      <c r="P217" s="113"/>
      <c r="Q217" s="113"/>
      <c r="R217" s="113"/>
      <c r="S217" s="72"/>
      <c r="T217" s="114"/>
      <c r="U217" s="115"/>
      <c r="V217" s="115"/>
      <c r="W217" s="115"/>
      <c r="X217" s="115"/>
      <c r="Y217" s="115"/>
      <c r="Z217" s="115"/>
      <c r="AA217" s="115"/>
      <c r="AB217" s="115"/>
      <c r="AC217" s="115"/>
      <c r="AD217" s="115"/>
      <c r="AE217" s="115"/>
      <c r="AF217" s="115"/>
      <c r="AG217" s="115"/>
      <c r="AH217" s="115"/>
      <c r="AI217" s="114"/>
      <c r="AJ217" s="64" t="str">
        <f t="shared" si="15"/>
        <v/>
      </c>
      <c r="AK217" s="62" t="str">
        <f t="shared" ref="AK217:AK248" ca="1" si="16">IF(OR(J217="Assumed Expired",J217="Voided",J217="Non Performed"),"Expired",IF(J217="Status?","TBD",IF(AJ217="","",IF(NOW()&gt;AJ217,"Expired","Under Warranty"))))</f>
        <v/>
      </c>
    </row>
    <row r="218" spans="1:37" ht="25.5" x14ac:dyDescent="0.2">
      <c r="A218" s="135" t="s">
        <v>1728</v>
      </c>
      <c r="B218" s="155">
        <v>882</v>
      </c>
      <c r="C218" s="155">
        <v>88503</v>
      </c>
      <c r="D218" s="155">
        <v>324</v>
      </c>
      <c r="E218" s="155">
        <v>2014</v>
      </c>
      <c r="F218" s="155" t="str">
        <f t="shared" si="14"/>
        <v>2014-0324</v>
      </c>
      <c r="G218" s="155">
        <v>2</v>
      </c>
      <c r="H218" s="131" t="s">
        <v>2409</v>
      </c>
      <c r="I218" s="131" t="s">
        <v>2011</v>
      </c>
      <c r="J218" s="122" t="s">
        <v>2358</v>
      </c>
      <c r="K218" s="155">
        <v>2</v>
      </c>
      <c r="L218" s="125"/>
      <c r="M218" s="125"/>
      <c r="N218" s="125"/>
      <c r="O218" s="125"/>
      <c r="P218" s="125"/>
      <c r="Q218" s="125"/>
      <c r="R218" s="125"/>
      <c r="S218" s="131"/>
      <c r="T218" s="131"/>
      <c r="U218" s="155"/>
      <c r="V218" s="155"/>
      <c r="W218" s="155"/>
      <c r="X218" s="155"/>
      <c r="Y218" s="155"/>
      <c r="Z218" s="155"/>
      <c r="AA218" s="155"/>
      <c r="AB218" s="155"/>
      <c r="AC218" s="155"/>
      <c r="AD218" s="155"/>
      <c r="AE218" s="155"/>
      <c r="AF218" s="155"/>
      <c r="AG218" s="155"/>
      <c r="AH218" s="155"/>
      <c r="AI218" s="131"/>
      <c r="AJ218" s="64" t="str">
        <f t="shared" si="15"/>
        <v/>
      </c>
      <c r="AK218" s="62" t="str">
        <f t="shared" ca="1" si="16"/>
        <v/>
      </c>
    </row>
    <row r="219" spans="1:37" x14ac:dyDescent="0.2">
      <c r="A219" s="60" t="s">
        <v>1261</v>
      </c>
      <c r="B219" s="62">
        <v>880</v>
      </c>
      <c r="C219" s="62">
        <v>75971</v>
      </c>
      <c r="D219" s="111">
        <v>246</v>
      </c>
      <c r="E219" s="62">
        <v>2008</v>
      </c>
      <c r="F219" s="39" t="str">
        <f t="shared" si="14"/>
        <v>2008-0246</v>
      </c>
      <c r="G219" s="62">
        <v>8</v>
      </c>
      <c r="H219" s="39" t="s">
        <v>1943</v>
      </c>
      <c r="I219" s="54" t="s">
        <v>1858</v>
      </c>
      <c r="J219" s="55">
        <v>40118</v>
      </c>
      <c r="K219" s="60">
        <v>7</v>
      </c>
      <c r="L219" s="68"/>
      <c r="M219" s="113"/>
      <c r="N219" s="113"/>
      <c r="O219" s="113"/>
      <c r="P219" s="113"/>
      <c r="Q219" s="113"/>
      <c r="R219" s="113"/>
      <c r="S219" s="72"/>
      <c r="T219" s="114"/>
      <c r="U219" s="115"/>
      <c r="V219" s="115"/>
      <c r="W219" s="115"/>
      <c r="X219" s="115"/>
      <c r="Y219" s="115"/>
      <c r="Z219" s="115"/>
      <c r="AA219" s="115"/>
      <c r="AB219" s="115"/>
      <c r="AC219" s="115"/>
      <c r="AD219" s="115"/>
      <c r="AE219" s="115"/>
      <c r="AF219" s="115"/>
      <c r="AG219" s="115"/>
      <c r="AH219" s="115"/>
      <c r="AI219" s="114"/>
      <c r="AJ219" s="64">
        <f t="shared" si="15"/>
        <v>42675</v>
      </c>
      <c r="AK219" s="62" t="str">
        <f t="shared" ca="1" si="16"/>
        <v>Under Warranty</v>
      </c>
    </row>
    <row r="220" spans="1:37" ht="25.5" x14ac:dyDescent="0.2">
      <c r="A220" s="39" t="s">
        <v>1728</v>
      </c>
      <c r="B220" s="39">
        <v>882</v>
      </c>
      <c r="C220" s="39">
        <v>21244</v>
      </c>
      <c r="D220" s="39">
        <v>284</v>
      </c>
      <c r="E220" s="39">
        <v>2000</v>
      </c>
      <c r="F220" s="39" t="str">
        <f t="shared" si="14"/>
        <v>2000-0284</v>
      </c>
      <c r="G220" s="39">
        <v>3</v>
      </c>
      <c r="H220" s="39" t="s">
        <v>264</v>
      </c>
      <c r="I220" s="47" t="s">
        <v>1730</v>
      </c>
      <c r="J220" s="50">
        <v>36854</v>
      </c>
      <c r="K220" s="39">
        <v>3</v>
      </c>
      <c r="L220" s="50">
        <v>37103</v>
      </c>
      <c r="M220" s="50">
        <v>37488</v>
      </c>
      <c r="N220" s="50">
        <v>37749</v>
      </c>
      <c r="O220" s="50"/>
      <c r="P220" s="50"/>
      <c r="Q220" s="50"/>
      <c r="R220" s="50"/>
      <c r="S220" s="47" t="s">
        <v>2024</v>
      </c>
      <c r="T220" s="39" t="s">
        <v>263</v>
      </c>
      <c r="U220" s="39"/>
      <c r="V220" s="70"/>
      <c r="W220" s="70"/>
      <c r="X220" s="70"/>
      <c r="Y220" s="70"/>
      <c r="Z220" s="70"/>
      <c r="AA220" s="70"/>
      <c r="AB220" s="70"/>
      <c r="AC220" s="70"/>
      <c r="AD220" s="70"/>
      <c r="AE220" s="70"/>
      <c r="AF220" s="70"/>
      <c r="AG220" s="70"/>
      <c r="AH220" s="70"/>
      <c r="AI220" s="54"/>
      <c r="AJ220" s="64">
        <f t="shared" si="15"/>
        <v>37949</v>
      </c>
      <c r="AK220" s="62" t="str">
        <f t="shared" ca="1" si="16"/>
        <v>Expired</v>
      </c>
    </row>
    <row r="221" spans="1:37" x14ac:dyDescent="0.2">
      <c r="A221" s="39" t="s">
        <v>1728</v>
      </c>
      <c r="B221" s="39">
        <v>882</v>
      </c>
      <c r="C221" s="39">
        <v>21212</v>
      </c>
      <c r="D221" s="39">
        <v>286</v>
      </c>
      <c r="E221" s="39">
        <v>2000</v>
      </c>
      <c r="F221" s="39" t="str">
        <f t="shared" si="14"/>
        <v>2000-0286</v>
      </c>
      <c r="G221" s="39">
        <v>3</v>
      </c>
      <c r="H221" s="39" t="s">
        <v>258</v>
      </c>
      <c r="I221" s="47" t="s">
        <v>1730</v>
      </c>
      <c r="J221" s="50">
        <v>36799</v>
      </c>
      <c r="K221" s="39">
        <v>3</v>
      </c>
      <c r="L221" s="50">
        <v>36982</v>
      </c>
      <c r="M221" s="50">
        <v>37398</v>
      </c>
      <c r="N221" s="50">
        <v>37749</v>
      </c>
      <c r="O221" s="50"/>
      <c r="P221" s="50"/>
      <c r="Q221" s="50"/>
      <c r="R221" s="50"/>
      <c r="S221" s="47" t="s">
        <v>259</v>
      </c>
      <c r="T221" s="39"/>
      <c r="U221" s="39"/>
      <c r="V221" s="70"/>
      <c r="W221" s="70"/>
      <c r="X221" s="70"/>
      <c r="Y221" s="70"/>
      <c r="Z221" s="70"/>
      <c r="AA221" s="70"/>
      <c r="AB221" s="70"/>
      <c r="AC221" s="70"/>
      <c r="AD221" s="70"/>
      <c r="AE221" s="70"/>
      <c r="AF221" s="70"/>
      <c r="AG221" s="70"/>
      <c r="AH221" s="70"/>
      <c r="AI221" s="54"/>
      <c r="AJ221" s="64">
        <f t="shared" si="15"/>
        <v>37894</v>
      </c>
      <c r="AK221" s="62" t="str">
        <f t="shared" ca="1" si="16"/>
        <v>Expired</v>
      </c>
    </row>
    <row r="222" spans="1:37" ht="25.5" x14ac:dyDescent="0.2">
      <c r="A222" s="39" t="s">
        <v>1728</v>
      </c>
      <c r="B222" s="39">
        <v>882</v>
      </c>
      <c r="C222" s="39">
        <v>21243</v>
      </c>
      <c r="D222" s="39">
        <v>333</v>
      </c>
      <c r="E222" s="39">
        <v>2000</v>
      </c>
      <c r="F222" s="39" t="str">
        <f t="shared" si="14"/>
        <v>2000-0333</v>
      </c>
      <c r="G222" s="39">
        <v>3</v>
      </c>
      <c r="H222" s="39" t="s">
        <v>261</v>
      </c>
      <c r="I222" s="47" t="s">
        <v>1730</v>
      </c>
      <c r="J222" s="50">
        <v>36777</v>
      </c>
      <c r="K222" s="39">
        <v>3</v>
      </c>
      <c r="L222" s="50">
        <v>37103</v>
      </c>
      <c r="M222" s="50">
        <v>37488</v>
      </c>
      <c r="N222" s="50">
        <v>37749</v>
      </c>
      <c r="O222" s="50"/>
      <c r="P222" s="50"/>
      <c r="Q222" s="50"/>
      <c r="R222" s="50" t="s">
        <v>1268</v>
      </c>
      <c r="S222" s="47" t="s">
        <v>262</v>
      </c>
      <c r="T222" s="39" t="s">
        <v>263</v>
      </c>
      <c r="U222" s="39"/>
      <c r="V222" s="70"/>
      <c r="W222" s="70"/>
      <c r="X222" s="70"/>
      <c r="Y222" s="70"/>
      <c r="Z222" s="70"/>
      <c r="AA222" s="70"/>
      <c r="AB222" s="70"/>
      <c r="AC222" s="70"/>
      <c r="AD222" s="70"/>
      <c r="AE222" s="70"/>
      <c r="AF222" s="70"/>
      <c r="AG222" s="70"/>
      <c r="AH222" s="70"/>
      <c r="AI222" s="54"/>
      <c r="AJ222" s="64">
        <f t="shared" si="15"/>
        <v>37872</v>
      </c>
      <c r="AK222" s="62" t="str">
        <f t="shared" ca="1" si="16"/>
        <v>Expired</v>
      </c>
    </row>
    <row r="223" spans="1:37" x14ac:dyDescent="0.2">
      <c r="A223" s="39" t="s">
        <v>1728</v>
      </c>
      <c r="B223" s="39">
        <v>882</v>
      </c>
      <c r="C223" s="39">
        <v>24647</v>
      </c>
      <c r="D223" s="39">
        <v>351</v>
      </c>
      <c r="E223" s="39">
        <v>2003</v>
      </c>
      <c r="F223" s="39" t="str">
        <f t="shared" si="14"/>
        <v>2003-0351</v>
      </c>
      <c r="G223" s="39">
        <v>3</v>
      </c>
      <c r="H223" s="39" t="s">
        <v>269</v>
      </c>
      <c r="I223" s="47" t="s">
        <v>1730</v>
      </c>
      <c r="J223" s="50">
        <v>37866</v>
      </c>
      <c r="K223" s="39">
        <v>2</v>
      </c>
      <c r="L223" s="50"/>
      <c r="M223" s="50"/>
      <c r="N223" s="50"/>
      <c r="O223" s="50"/>
      <c r="P223" s="50"/>
      <c r="Q223" s="50"/>
      <c r="R223" s="50"/>
      <c r="S223" s="47"/>
      <c r="T223" s="39"/>
      <c r="U223" s="39"/>
      <c r="V223" s="70"/>
      <c r="W223" s="70"/>
      <c r="X223" s="70"/>
      <c r="Y223" s="70"/>
      <c r="Z223" s="70"/>
      <c r="AA223" s="70"/>
      <c r="AB223" s="70"/>
      <c r="AC223" s="70"/>
      <c r="AD223" s="70"/>
      <c r="AE223" s="70"/>
      <c r="AF223" s="70"/>
      <c r="AG223" s="70"/>
      <c r="AH223" s="70"/>
      <c r="AI223" s="54"/>
      <c r="AJ223" s="64">
        <f t="shared" si="15"/>
        <v>38597</v>
      </c>
      <c r="AK223" s="62" t="str">
        <f t="shared" ca="1" si="16"/>
        <v>Expired</v>
      </c>
    </row>
    <row r="224" spans="1:37" x14ac:dyDescent="0.2">
      <c r="A224" s="60" t="s">
        <v>1728</v>
      </c>
      <c r="B224" s="62">
        <v>882</v>
      </c>
      <c r="C224" s="62">
        <v>24651</v>
      </c>
      <c r="D224" s="111">
        <v>419</v>
      </c>
      <c r="E224" s="111">
        <v>2004</v>
      </c>
      <c r="F224" s="39" t="str">
        <f t="shared" si="14"/>
        <v>2004-0419</v>
      </c>
      <c r="G224" s="62">
        <v>3</v>
      </c>
      <c r="H224" s="39" t="s">
        <v>8</v>
      </c>
      <c r="I224" s="112" t="s">
        <v>1907</v>
      </c>
      <c r="J224" s="55" t="s">
        <v>2271</v>
      </c>
      <c r="K224" s="60">
        <v>2</v>
      </c>
      <c r="L224" s="68"/>
      <c r="M224" s="113"/>
      <c r="N224" s="113"/>
      <c r="O224" s="113"/>
      <c r="P224" s="113"/>
      <c r="Q224" s="113"/>
      <c r="R224" s="113"/>
      <c r="S224" s="72"/>
      <c r="T224" s="114"/>
      <c r="U224" s="115"/>
      <c r="V224" s="115"/>
      <c r="W224" s="115"/>
      <c r="X224" s="115"/>
      <c r="Y224" s="115"/>
      <c r="Z224" s="115"/>
      <c r="AA224" s="115"/>
      <c r="AB224" s="115"/>
      <c r="AC224" s="115"/>
      <c r="AD224" s="115"/>
      <c r="AE224" s="115"/>
      <c r="AF224" s="115"/>
      <c r="AG224" s="115"/>
      <c r="AH224" s="115"/>
      <c r="AI224" s="114"/>
      <c r="AJ224" s="64" t="str">
        <f t="shared" si="15"/>
        <v/>
      </c>
      <c r="AK224" s="62" t="str">
        <f t="shared" ca="1" si="16"/>
        <v>Expired</v>
      </c>
    </row>
    <row r="225" spans="1:37" x14ac:dyDescent="0.2">
      <c r="A225" s="60" t="s">
        <v>1728</v>
      </c>
      <c r="B225" s="62">
        <v>882</v>
      </c>
      <c r="C225" s="62">
        <v>25751</v>
      </c>
      <c r="D225" s="111">
        <v>420</v>
      </c>
      <c r="E225" s="111">
        <v>2005</v>
      </c>
      <c r="F225" s="39" t="str">
        <f t="shared" si="14"/>
        <v>2005-0420</v>
      </c>
      <c r="G225" s="62">
        <v>3</v>
      </c>
      <c r="H225" s="39" t="s">
        <v>557</v>
      </c>
      <c r="I225" s="112" t="s">
        <v>1907</v>
      </c>
      <c r="J225" s="55" t="s">
        <v>2271</v>
      </c>
      <c r="K225" s="60">
        <v>2</v>
      </c>
      <c r="L225" s="68"/>
      <c r="M225" s="113"/>
      <c r="N225" s="113"/>
      <c r="O225" s="113"/>
      <c r="P225" s="113"/>
      <c r="Q225" s="113"/>
      <c r="R225" s="113"/>
      <c r="S225" s="72"/>
      <c r="T225" s="114"/>
      <c r="U225" s="115"/>
      <c r="V225" s="115"/>
      <c r="W225" s="115"/>
      <c r="X225" s="115"/>
      <c r="Y225" s="115"/>
      <c r="Z225" s="115"/>
      <c r="AA225" s="115"/>
      <c r="AB225" s="115"/>
      <c r="AC225" s="115"/>
      <c r="AD225" s="115"/>
      <c r="AE225" s="115"/>
      <c r="AF225" s="115"/>
      <c r="AG225" s="115"/>
      <c r="AH225" s="115"/>
      <c r="AI225" s="114"/>
      <c r="AJ225" s="64" t="str">
        <f t="shared" si="15"/>
        <v/>
      </c>
      <c r="AK225" s="62" t="str">
        <f t="shared" ca="1" si="16"/>
        <v>Expired</v>
      </c>
    </row>
    <row r="226" spans="1:37" ht="25.5" x14ac:dyDescent="0.2">
      <c r="A226" s="60" t="s">
        <v>1728</v>
      </c>
      <c r="B226" s="62">
        <v>882</v>
      </c>
      <c r="C226" s="62">
        <v>25754</v>
      </c>
      <c r="D226" s="111">
        <v>424</v>
      </c>
      <c r="E226" s="111">
        <v>2006</v>
      </c>
      <c r="F226" s="39" t="str">
        <f t="shared" si="14"/>
        <v>2006-0424</v>
      </c>
      <c r="G226" s="62">
        <v>3</v>
      </c>
      <c r="H226" s="39" t="s">
        <v>559</v>
      </c>
      <c r="I226" s="112" t="s">
        <v>1709</v>
      </c>
      <c r="J226" s="55" t="s">
        <v>2271</v>
      </c>
      <c r="K226" s="60">
        <v>2</v>
      </c>
      <c r="L226" s="68"/>
      <c r="M226" s="113"/>
      <c r="N226" s="113"/>
      <c r="O226" s="113"/>
      <c r="P226" s="113"/>
      <c r="Q226" s="113"/>
      <c r="R226" s="113"/>
      <c r="S226" s="72"/>
      <c r="T226" s="114"/>
      <c r="U226" s="115"/>
      <c r="V226" s="115"/>
      <c r="W226" s="115"/>
      <c r="X226" s="115"/>
      <c r="Y226" s="115"/>
      <c r="Z226" s="115"/>
      <c r="AA226" s="115"/>
      <c r="AB226" s="115"/>
      <c r="AC226" s="115"/>
      <c r="AD226" s="115"/>
      <c r="AE226" s="115"/>
      <c r="AF226" s="115"/>
      <c r="AG226" s="115"/>
      <c r="AH226" s="115"/>
      <c r="AI226" s="114"/>
      <c r="AJ226" s="64" t="str">
        <f t="shared" si="15"/>
        <v/>
      </c>
      <c r="AK226" s="62" t="str">
        <f t="shared" ca="1" si="16"/>
        <v>Expired</v>
      </c>
    </row>
    <row r="227" spans="1:37" ht="25.5" x14ac:dyDescent="0.2">
      <c r="A227" s="60" t="s">
        <v>1728</v>
      </c>
      <c r="B227" s="62">
        <v>882</v>
      </c>
      <c r="C227" s="62">
        <v>79949</v>
      </c>
      <c r="D227" s="111">
        <v>340</v>
      </c>
      <c r="E227" s="62">
        <v>2007</v>
      </c>
      <c r="F227" s="39" t="str">
        <f t="shared" si="14"/>
        <v>2007-0340</v>
      </c>
      <c r="G227" s="62">
        <v>3</v>
      </c>
      <c r="H227" s="39" t="s">
        <v>559</v>
      </c>
      <c r="I227" s="54" t="s">
        <v>1645</v>
      </c>
      <c r="J227" s="55" t="s">
        <v>2271</v>
      </c>
      <c r="K227" s="60">
        <v>2</v>
      </c>
      <c r="L227" s="68"/>
      <c r="M227" s="113"/>
      <c r="N227" s="113"/>
      <c r="O227" s="113"/>
      <c r="P227" s="113"/>
      <c r="Q227" s="113"/>
      <c r="R227" s="113"/>
      <c r="S227" s="72"/>
      <c r="T227" s="114"/>
      <c r="U227" s="115"/>
      <c r="V227" s="115"/>
      <c r="W227" s="115"/>
      <c r="X227" s="115"/>
      <c r="Y227" s="115"/>
      <c r="Z227" s="115"/>
      <c r="AA227" s="115"/>
      <c r="AB227" s="115"/>
      <c r="AC227" s="115"/>
      <c r="AD227" s="115"/>
      <c r="AE227" s="115"/>
      <c r="AF227" s="115"/>
      <c r="AG227" s="115"/>
      <c r="AH227" s="115"/>
      <c r="AI227" s="114"/>
      <c r="AJ227" s="64" t="str">
        <f t="shared" si="15"/>
        <v/>
      </c>
      <c r="AK227" s="62" t="str">
        <f t="shared" ca="1" si="16"/>
        <v>Expired</v>
      </c>
    </row>
    <row r="228" spans="1:37" ht="25.5" x14ac:dyDescent="0.2">
      <c r="A228" s="60" t="s">
        <v>1728</v>
      </c>
      <c r="B228" s="62">
        <v>882</v>
      </c>
      <c r="C228" s="62">
        <v>79949</v>
      </c>
      <c r="D228" s="111">
        <v>340</v>
      </c>
      <c r="E228" s="62">
        <v>2007</v>
      </c>
      <c r="F228" s="39" t="str">
        <f t="shared" si="14"/>
        <v>2007-0340</v>
      </c>
      <c r="G228" s="62">
        <v>3</v>
      </c>
      <c r="H228" s="39" t="s">
        <v>559</v>
      </c>
      <c r="I228" s="54" t="s">
        <v>1117</v>
      </c>
      <c r="J228" s="55" t="s">
        <v>2271</v>
      </c>
      <c r="K228" s="60">
        <v>2</v>
      </c>
      <c r="L228" s="68"/>
      <c r="M228" s="113"/>
      <c r="N228" s="113"/>
      <c r="O228" s="113"/>
      <c r="P228" s="113"/>
      <c r="Q228" s="113"/>
      <c r="R228" s="113"/>
      <c r="S228" s="72"/>
      <c r="T228" s="114"/>
      <c r="U228" s="115"/>
      <c r="V228" s="115"/>
      <c r="W228" s="115"/>
      <c r="X228" s="115"/>
      <c r="Y228" s="115"/>
      <c r="Z228" s="115"/>
      <c r="AA228" s="115"/>
      <c r="AB228" s="115"/>
      <c r="AC228" s="115"/>
      <c r="AD228" s="115"/>
      <c r="AE228" s="115"/>
      <c r="AF228" s="115"/>
      <c r="AG228" s="115"/>
      <c r="AH228" s="115"/>
      <c r="AI228" s="114"/>
      <c r="AJ228" s="64" t="str">
        <f t="shared" si="15"/>
        <v/>
      </c>
      <c r="AK228" s="62" t="str">
        <f t="shared" ca="1" si="16"/>
        <v>Expired</v>
      </c>
    </row>
    <row r="229" spans="1:37" ht="25.5" x14ac:dyDescent="0.2">
      <c r="A229" s="60" t="s">
        <v>1728</v>
      </c>
      <c r="B229" s="62">
        <v>882</v>
      </c>
      <c r="C229" s="62">
        <v>80050</v>
      </c>
      <c r="D229" s="111">
        <v>477</v>
      </c>
      <c r="E229" s="62">
        <v>2008</v>
      </c>
      <c r="F229" s="118" t="str">
        <f t="shared" si="14"/>
        <v>2008-0477</v>
      </c>
      <c r="G229" s="62">
        <v>3</v>
      </c>
      <c r="H229" s="39" t="s">
        <v>559</v>
      </c>
      <c r="I229" s="54" t="s">
        <v>1709</v>
      </c>
      <c r="J229" s="55">
        <v>39967</v>
      </c>
      <c r="K229" s="60">
        <v>2</v>
      </c>
      <c r="L229" s="68"/>
      <c r="M229" s="113"/>
      <c r="N229" s="113"/>
      <c r="O229" s="113"/>
      <c r="P229" s="113"/>
      <c r="Q229" s="113"/>
      <c r="R229" s="113"/>
      <c r="S229" s="72"/>
      <c r="T229" s="114"/>
      <c r="U229" s="115"/>
      <c r="V229" s="115"/>
      <c r="W229" s="115"/>
      <c r="X229" s="115"/>
      <c r="Y229" s="115"/>
      <c r="Z229" s="115"/>
      <c r="AA229" s="115"/>
      <c r="AB229" s="115"/>
      <c r="AC229" s="115"/>
      <c r="AD229" s="115"/>
      <c r="AE229" s="115"/>
      <c r="AF229" s="115"/>
      <c r="AG229" s="115"/>
      <c r="AH229" s="115"/>
      <c r="AI229" s="114"/>
      <c r="AJ229" s="64">
        <f t="shared" si="15"/>
        <v>40697</v>
      </c>
      <c r="AK229" s="62" t="str">
        <f t="shared" ca="1" si="16"/>
        <v>Expired</v>
      </c>
    </row>
    <row r="230" spans="1:37" ht="25.5" x14ac:dyDescent="0.2">
      <c r="A230" s="60" t="s">
        <v>1728</v>
      </c>
      <c r="B230" s="62">
        <v>882</v>
      </c>
      <c r="C230" s="62">
        <v>80055</v>
      </c>
      <c r="D230" s="111">
        <v>410</v>
      </c>
      <c r="E230" s="62">
        <v>2009</v>
      </c>
      <c r="F230" s="123" t="str">
        <f t="shared" si="14"/>
        <v>2009-0410</v>
      </c>
      <c r="G230" s="62">
        <v>3</v>
      </c>
      <c r="H230" s="39" t="s">
        <v>2102</v>
      </c>
      <c r="I230" s="54" t="s">
        <v>1709</v>
      </c>
      <c r="J230" s="55">
        <v>40385</v>
      </c>
      <c r="K230" s="60">
        <v>2</v>
      </c>
      <c r="L230" s="68"/>
      <c r="M230" s="113"/>
      <c r="N230" s="113"/>
      <c r="O230" s="113"/>
      <c r="P230" s="113"/>
      <c r="Q230" s="113"/>
      <c r="R230" s="113"/>
      <c r="S230" s="72"/>
      <c r="T230" s="114"/>
      <c r="U230" s="115"/>
      <c r="V230" s="115"/>
      <c r="W230" s="115"/>
      <c r="X230" s="115"/>
      <c r="Y230" s="115"/>
      <c r="Z230" s="115"/>
      <c r="AA230" s="115"/>
      <c r="AB230" s="115"/>
      <c r="AC230" s="115"/>
      <c r="AD230" s="115"/>
      <c r="AE230" s="115"/>
      <c r="AF230" s="115"/>
      <c r="AG230" s="115"/>
      <c r="AH230" s="115"/>
      <c r="AI230" s="114"/>
      <c r="AJ230" s="64">
        <f t="shared" si="15"/>
        <v>41116</v>
      </c>
      <c r="AK230" s="62" t="str">
        <f t="shared" ca="1" si="16"/>
        <v>Expired</v>
      </c>
    </row>
    <row r="231" spans="1:37" ht="25.5" x14ac:dyDescent="0.2">
      <c r="A231" s="39" t="s">
        <v>1728</v>
      </c>
      <c r="B231" s="39">
        <v>882</v>
      </c>
      <c r="C231" s="39">
        <v>82222</v>
      </c>
      <c r="D231" s="39">
        <v>8044</v>
      </c>
      <c r="E231" s="39">
        <v>2010</v>
      </c>
      <c r="F231" s="123" t="str">
        <f t="shared" si="14"/>
        <v>2010-8044</v>
      </c>
      <c r="G231" s="39">
        <v>3</v>
      </c>
      <c r="H231" s="39" t="s">
        <v>2258</v>
      </c>
      <c r="I231" s="47" t="s">
        <v>1709</v>
      </c>
      <c r="J231" s="55">
        <v>40760</v>
      </c>
      <c r="K231" s="60">
        <v>2</v>
      </c>
      <c r="L231" s="68"/>
      <c r="M231" s="68"/>
      <c r="N231" s="68"/>
      <c r="O231" s="68"/>
      <c r="P231" s="68"/>
      <c r="Q231" s="68"/>
      <c r="R231" s="68"/>
      <c r="S231" s="38"/>
      <c r="T231" s="38"/>
      <c r="U231" s="60"/>
      <c r="V231" s="60"/>
      <c r="W231" s="60"/>
      <c r="X231" s="60"/>
      <c r="Y231" s="60"/>
      <c r="Z231" s="60"/>
      <c r="AA231" s="60"/>
      <c r="AB231" s="60"/>
      <c r="AC231" s="60"/>
      <c r="AD231" s="60"/>
      <c r="AE231" s="60"/>
      <c r="AF231" s="60"/>
      <c r="AG231" s="60"/>
      <c r="AH231" s="60"/>
      <c r="AI231" s="78"/>
      <c r="AJ231" s="64">
        <f t="shared" si="15"/>
        <v>41491</v>
      </c>
      <c r="AK231" s="62" t="str">
        <f t="shared" ca="1" si="16"/>
        <v>Expired</v>
      </c>
    </row>
    <row r="232" spans="1:37" x14ac:dyDescent="0.2">
      <c r="A232" s="38" t="s">
        <v>1728</v>
      </c>
      <c r="B232" s="38">
        <v>882</v>
      </c>
      <c r="C232" s="38">
        <v>81128</v>
      </c>
      <c r="D232" s="38">
        <v>53</v>
      </c>
      <c r="E232" s="38">
        <v>2007</v>
      </c>
      <c r="F232" s="39" t="str">
        <f t="shared" si="14"/>
        <v>2007-0053</v>
      </c>
      <c r="G232" s="38">
        <v>4</v>
      </c>
      <c r="H232" s="38" t="s">
        <v>1591</v>
      </c>
      <c r="I232" s="48" t="s">
        <v>1592</v>
      </c>
      <c r="J232" s="55" t="s">
        <v>2271</v>
      </c>
      <c r="K232" s="38">
        <v>2</v>
      </c>
      <c r="L232" s="55"/>
      <c r="M232" s="55"/>
      <c r="N232" s="55"/>
      <c r="O232" s="55"/>
      <c r="P232" s="55"/>
      <c r="Q232" s="55"/>
      <c r="R232" s="55"/>
      <c r="S232" s="48"/>
      <c r="T232" s="38"/>
      <c r="U232" s="38"/>
      <c r="V232" s="35"/>
      <c r="W232" s="35"/>
      <c r="X232" s="35"/>
      <c r="Y232" s="35"/>
      <c r="Z232" s="35"/>
      <c r="AA232" s="35"/>
      <c r="AB232" s="35"/>
      <c r="AC232" s="35"/>
      <c r="AD232" s="35"/>
      <c r="AE232" s="35"/>
      <c r="AF232" s="66"/>
      <c r="AG232" s="66"/>
      <c r="AH232" s="66"/>
      <c r="AI232" s="38" t="s">
        <v>1593</v>
      </c>
      <c r="AJ232" s="64" t="str">
        <f t="shared" si="15"/>
        <v/>
      </c>
      <c r="AK232" s="62" t="str">
        <f t="shared" ca="1" si="16"/>
        <v>Expired</v>
      </c>
    </row>
    <row r="233" spans="1:37" ht="25.5" x14ac:dyDescent="0.2">
      <c r="A233" s="60" t="s">
        <v>1728</v>
      </c>
      <c r="B233" s="62">
        <v>882</v>
      </c>
      <c r="C233" s="62">
        <v>79086</v>
      </c>
      <c r="D233" s="111">
        <v>369</v>
      </c>
      <c r="E233" s="62">
        <v>2008</v>
      </c>
      <c r="F233" s="39" t="str">
        <f t="shared" si="14"/>
        <v>2008-0369</v>
      </c>
      <c r="G233" s="62">
        <v>5</v>
      </c>
      <c r="H233" s="39" t="s">
        <v>1957</v>
      </c>
      <c r="I233" s="54" t="s">
        <v>1117</v>
      </c>
      <c r="J233" s="55" t="s">
        <v>2271</v>
      </c>
      <c r="K233" s="60">
        <v>2</v>
      </c>
      <c r="L233" s="68"/>
      <c r="M233" s="113"/>
      <c r="N233" s="113"/>
      <c r="O233" s="113"/>
      <c r="P233" s="113"/>
      <c r="Q233" s="113"/>
      <c r="R233" s="113"/>
      <c r="S233" s="72"/>
      <c r="T233" s="114"/>
      <c r="U233" s="115"/>
      <c r="V233" s="115"/>
      <c r="W233" s="115"/>
      <c r="X233" s="115"/>
      <c r="Y233" s="115"/>
      <c r="Z233" s="115"/>
      <c r="AA233" s="115"/>
      <c r="AB233" s="115"/>
      <c r="AC233" s="115"/>
      <c r="AD233" s="115"/>
      <c r="AE233" s="115"/>
      <c r="AF233" s="115"/>
      <c r="AG233" s="115"/>
      <c r="AH233" s="115"/>
      <c r="AI233" s="114"/>
      <c r="AJ233" s="64" t="str">
        <f t="shared" si="15"/>
        <v/>
      </c>
      <c r="AK233" s="62" t="str">
        <f t="shared" ca="1" si="16"/>
        <v>Expired</v>
      </c>
    </row>
    <row r="234" spans="1:37" ht="25.5" x14ac:dyDescent="0.2">
      <c r="A234" s="60" t="s">
        <v>1728</v>
      </c>
      <c r="B234" s="62">
        <v>882</v>
      </c>
      <c r="C234" s="62">
        <v>84000</v>
      </c>
      <c r="D234" s="111">
        <v>399</v>
      </c>
      <c r="E234" s="62">
        <v>2008</v>
      </c>
      <c r="F234" s="39" t="str">
        <f t="shared" si="14"/>
        <v>2008-0399</v>
      </c>
      <c r="G234" s="62">
        <v>5</v>
      </c>
      <c r="H234" s="39" t="s">
        <v>1961</v>
      </c>
      <c r="I234" s="54" t="s">
        <v>1117</v>
      </c>
      <c r="J234" s="55" t="s">
        <v>2271</v>
      </c>
      <c r="K234" s="60">
        <v>2</v>
      </c>
      <c r="L234" s="68"/>
      <c r="M234" s="113"/>
      <c r="N234" s="113"/>
      <c r="O234" s="113"/>
      <c r="P234" s="113"/>
      <c r="Q234" s="113"/>
      <c r="R234" s="113"/>
      <c r="S234" s="72"/>
      <c r="T234" s="114"/>
      <c r="U234" s="115"/>
      <c r="V234" s="115"/>
      <c r="W234" s="115"/>
      <c r="X234" s="115"/>
      <c r="Y234" s="115"/>
      <c r="Z234" s="115"/>
      <c r="AA234" s="115"/>
      <c r="AB234" s="115"/>
      <c r="AC234" s="115"/>
      <c r="AD234" s="115"/>
      <c r="AE234" s="115"/>
      <c r="AF234" s="115"/>
      <c r="AG234" s="115"/>
      <c r="AH234" s="115"/>
      <c r="AI234" s="114"/>
      <c r="AJ234" s="64" t="str">
        <f t="shared" si="15"/>
        <v/>
      </c>
      <c r="AK234" s="62" t="str">
        <f t="shared" ca="1" si="16"/>
        <v>Expired</v>
      </c>
    </row>
    <row r="235" spans="1:37" ht="25.5" x14ac:dyDescent="0.2">
      <c r="A235" s="60" t="s">
        <v>1728</v>
      </c>
      <c r="B235" s="62">
        <v>882</v>
      </c>
      <c r="C235" s="62">
        <v>81436</v>
      </c>
      <c r="D235" s="111">
        <v>408</v>
      </c>
      <c r="E235" s="62">
        <v>2008</v>
      </c>
      <c r="F235" s="39" t="str">
        <f t="shared" si="14"/>
        <v>2008-0408</v>
      </c>
      <c r="G235" s="62">
        <v>5</v>
      </c>
      <c r="H235" s="39" t="s">
        <v>1963</v>
      </c>
      <c r="I235" s="54" t="s">
        <v>1117</v>
      </c>
      <c r="J235" s="55" t="s">
        <v>2271</v>
      </c>
      <c r="K235" s="60">
        <v>2</v>
      </c>
      <c r="L235" s="68"/>
      <c r="M235" s="113"/>
      <c r="N235" s="113"/>
      <c r="O235" s="113"/>
      <c r="P235" s="113"/>
      <c r="Q235" s="113"/>
      <c r="R235" s="113"/>
      <c r="S235" s="72"/>
      <c r="T235" s="114"/>
      <c r="U235" s="115"/>
      <c r="V235" s="115"/>
      <c r="W235" s="115"/>
      <c r="X235" s="115"/>
      <c r="Y235" s="115"/>
      <c r="Z235" s="115"/>
      <c r="AA235" s="115"/>
      <c r="AB235" s="115"/>
      <c r="AC235" s="115"/>
      <c r="AD235" s="115"/>
      <c r="AE235" s="115"/>
      <c r="AF235" s="115"/>
      <c r="AG235" s="115"/>
      <c r="AH235" s="115"/>
      <c r="AI235" s="114"/>
      <c r="AJ235" s="64" t="str">
        <f t="shared" si="15"/>
        <v/>
      </c>
      <c r="AK235" s="62" t="str">
        <f t="shared" ca="1" si="16"/>
        <v>Expired</v>
      </c>
    </row>
    <row r="236" spans="1:37" ht="178.5" x14ac:dyDescent="0.2">
      <c r="A236" s="38" t="s">
        <v>1728</v>
      </c>
      <c r="B236" s="38">
        <v>882</v>
      </c>
      <c r="C236" s="38">
        <v>25886</v>
      </c>
      <c r="D236" s="38">
        <v>111</v>
      </c>
      <c r="E236" s="38">
        <v>2005</v>
      </c>
      <c r="F236" s="39" t="str">
        <f t="shared" si="14"/>
        <v>2005-0111</v>
      </c>
      <c r="G236" s="38">
        <v>6</v>
      </c>
      <c r="H236" s="38" t="s">
        <v>192</v>
      </c>
      <c r="I236" s="48" t="s">
        <v>197</v>
      </c>
      <c r="J236" s="55">
        <v>38518</v>
      </c>
      <c r="K236" s="38">
        <v>3</v>
      </c>
      <c r="L236" s="55">
        <v>38790</v>
      </c>
      <c r="M236" s="55">
        <v>39136</v>
      </c>
      <c r="N236" s="55">
        <v>39510</v>
      </c>
      <c r="O236" s="55"/>
      <c r="P236" s="55"/>
      <c r="Q236" s="55"/>
      <c r="R236" s="55"/>
      <c r="S236" s="48"/>
      <c r="T236" s="38"/>
      <c r="U236" s="38"/>
      <c r="V236" s="38"/>
      <c r="W236" s="38"/>
      <c r="X236" s="78"/>
      <c r="Y236" s="78"/>
      <c r="Z236" s="78"/>
      <c r="AA236" s="78"/>
      <c r="AB236" s="78"/>
      <c r="AC236" s="78"/>
      <c r="AD236" s="78"/>
      <c r="AE236" s="78"/>
      <c r="AF236" s="78"/>
      <c r="AG236" s="78"/>
      <c r="AH236" s="78"/>
      <c r="AI236" s="38" t="s">
        <v>1984</v>
      </c>
      <c r="AJ236" s="64">
        <f t="shared" si="15"/>
        <v>39614</v>
      </c>
      <c r="AK236" s="62" t="str">
        <f t="shared" ca="1" si="16"/>
        <v>Expired</v>
      </c>
    </row>
    <row r="237" spans="1:37" ht="409.5" x14ac:dyDescent="0.2">
      <c r="A237" s="38" t="s">
        <v>1728</v>
      </c>
      <c r="B237" s="38">
        <v>882</v>
      </c>
      <c r="C237" s="38">
        <v>25806</v>
      </c>
      <c r="D237" s="38">
        <v>266</v>
      </c>
      <c r="E237" s="38">
        <v>2007</v>
      </c>
      <c r="F237" s="39" t="str">
        <f t="shared" si="14"/>
        <v>2007-0266</v>
      </c>
      <c r="G237" s="38">
        <v>6</v>
      </c>
      <c r="H237" s="38" t="s">
        <v>829</v>
      </c>
      <c r="I237" s="48" t="s">
        <v>830</v>
      </c>
      <c r="J237" s="55">
        <v>39699</v>
      </c>
      <c r="K237" s="38">
        <v>2</v>
      </c>
      <c r="L237" s="55">
        <v>39856</v>
      </c>
      <c r="M237" s="55" t="s">
        <v>2154</v>
      </c>
      <c r="N237" s="55"/>
      <c r="O237" s="55"/>
      <c r="P237" s="55"/>
      <c r="Q237" s="55"/>
      <c r="R237" s="55"/>
      <c r="S237" s="48"/>
      <c r="T237" s="38"/>
      <c r="U237" s="38"/>
      <c r="V237" s="38"/>
      <c r="W237" s="38"/>
      <c r="X237" s="78"/>
      <c r="Y237" s="78"/>
      <c r="Z237" s="78"/>
      <c r="AA237" s="78"/>
      <c r="AB237" s="78"/>
      <c r="AC237" s="78"/>
      <c r="AD237" s="78"/>
      <c r="AE237" s="78"/>
      <c r="AF237" s="78"/>
      <c r="AG237" s="78"/>
      <c r="AH237" s="38" t="s">
        <v>1925</v>
      </c>
      <c r="AI237" s="38" t="s">
        <v>2155</v>
      </c>
      <c r="AJ237" s="64">
        <f t="shared" si="15"/>
        <v>40429</v>
      </c>
      <c r="AK237" s="62" t="str">
        <f t="shared" ca="1" si="16"/>
        <v>Expired</v>
      </c>
    </row>
    <row r="238" spans="1:37" ht="114.75" x14ac:dyDescent="0.2">
      <c r="A238" s="38" t="s">
        <v>1728</v>
      </c>
      <c r="B238" s="38">
        <v>882</v>
      </c>
      <c r="C238" s="38">
        <v>25806</v>
      </c>
      <c r="D238" s="38">
        <v>266</v>
      </c>
      <c r="E238" s="38">
        <v>2007</v>
      </c>
      <c r="F238" s="39" t="str">
        <f t="shared" si="14"/>
        <v>2007-0266</v>
      </c>
      <c r="G238" s="38">
        <v>6</v>
      </c>
      <c r="H238" s="38" t="s">
        <v>829</v>
      </c>
      <c r="I238" s="48" t="s">
        <v>832</v>
      </c>
      <c r="J238" s="55">
        <v>39699</v>
      </c>
      <c r="K238" s="38">
        <v>2</v>
      </c>
      <c r="L238" s="55">
        <v>39856</v>
      </c>
      <c r="M238" s="55">
        <v>40252</v>
      </c>
      <c r="N238" s="55"/>
      <c r="O238" s="55"/>
      <c r="P238" s="55"/>
      <c r="Q238" s="55"/>
      <c r="R238" s="55"/>
      <c r="S238" s="48"/>
      <c r="T238" s="38"/>
      <c r="U238" s="38"/>
      <c r="V238" s="38"/>
      <c r="W238" s="35"/>
      <c r="X238" s="79"/>
      <c r="Y238" s="79"/>
      <c r="Z238" s="79"/>
      <c r="AA238" s="79"/>
      <c r="AB238" s="79"/>
      <c r="AC238" s="79"/>
      <c r="AD238" s="79"/>
      <c r="AE238" s="79"/>
      <c r="AF238" s="79"/>
      <c r="AG238" s="79"/>
      <c r="AH238" s="79"/>
      <c r="AI238" s="35" t="s">
        <v>2157</v>
      </c>
      <c r="AJ238" s="64">
        <f t="shared" si="15"/>
        <v>40429</v>
      </c>
      <c r="AK238" s="62" t="str">
        <f t="shared" ca="1" si="16"/>
        <v>Expired</v>
      </c>
    </row>
    <row r="239" spans="1:37" ht="357" x14ac:dyDescent="0.2">
      <c r="A239" s="38" t="s">
        <v>1728</v>
      </c>
      <c r="B239" s="38">
        <v>882</v>
      </c>
      <c r="C239" s="38">
        <v>25806</v>
      </c>
      <c r="D239" s="38">
        <v>266</v>
      </c>
      <c r="E239" s="38">
        <v>2007</v>
      </c>
      <c r="F239" s="39" t="str">
        <f t="shared" si="14"/>
        <v>2007-0266</v>
      </c>
      <c r="G239" s="38">
        <v>6</v>
      </c>
      <c r="H239" s="38" t="s">
        <v>829</v>
      </c>
      <c r="I239" s="48" t="s">
        <v>831</v>
      </c>
      <c r="J239" s="55">
        <v>39699</v>
      </c>
      <c r="K239" s="38">
        <v>2</v>
      </c>
      <c r="L239" s="55">
        <v>39856</v>
      </c>
      <c r="M239" s="55">
        <v>40260</v>
      </c>
      <c r="N239" s="55"/>
      <c r="O239" s="55"/>
      <c r="P239" s="55"/>
      <c r="Q239" s="55"/>
      <c r="R239" s="55"/>
      <c r="S239" s="48"/>
      <c r="T239" s="38"/>
      <c r="U239" s="38"/>
      <c r="V239" s="38"/>
      <c r="W239" s="38"/>
      <c r="X239" s="78"/>
      <c r="Y239" s="78"/>
      <c r="Z239" s="78"/>
      <c r="AA239" s="78"/>
      <c r="AB239" s="78"/>
      <c r="AC239" s="78"/>
      <c r="AD239" s="78"/>
      <c r="AE239" s="78"/>
      <c r="AF239" s="78"/>
      <c r="AG239" s="78"/>
      <c r="AH239" s="38" t="s">
        <v>1927</v>
      </c>
      <c r="AI239" s="38" t="s">
        <v>2156</v>
      </c>
      <c r="AJ239" s="64">
        <f t="shared" si="15"/>
        <v>40429</v>
      </c>
      <c r="AK239" s="62" t="str">
        <f t="shared" ca="1" si="16"/>
        <v>Expired</v>
      </c>
    </row>
    <row r="240" spans="1:37" ht="409.5" x14ac:dyDescent="0.2">
      <c r="A240" s="38" t="s">
        <v>1728</v>
      </c>
      <c r="B240" s="38">
        <v>882</v>
      </c>
      <c r="C240" s="38">
        <v>25600</v>
      </c>
      <c r="D240" s="38">
        <v>280</v>
      </c>
      <c r="E240" s="38">
        <v>2007</v>
      </c>
      <c r="F240" s="39" t="str">
        <f t="shared" si="14"/>
        <v>2007-0280</v>
      </c>
      <c r="G240" s="38">
        <v>6</v>
      </c>
      <c r="H240" s="38" t="s">
        <v>833</v>
      </c>
      <c r="I240" s="48" t="s">
        <v>834</v>
      </c>
      <c r="J240" s="55">
        <v>39336</v>
      </c>
      <c r="K240" s="38">
        <v>2</v>
      </c>
      <c r="L240" s="55">
        <v>39541</v>
      </c>
      <c r="M240" s="55">
        <v>39932</v>
      </c>
      <c r="N240" s="55"/>
      <c r="O240" s="55"/>
      <c r="P240" s="55"/>
      <c r="Q240" s="55"/>
      <c r="R240" s="55"/>
      <c r="S240" s="48" t="s">
        <v>1924</v>
      </c>
      <c r="T240" s="38"/>
      <c r="U240" s="38"/>
      <c r="V240" s="38"/>
      <c r="W240" s="38"/>
      <c r="X240" s="78"/>
      <c r="Y240" s="78"/>
      <c r="Z240" s="78"/>
      <c r="AA240" s="78"/>
      <c r="AB240" s="78"/>
      <c r="AC240" s="78"/>
      <c r="AD240" s="78"/>
      <c r="AE240" s="78"/>
      <c r="AF240" s="78"/>
      <c r="AG240" s="78"/>
      <c r="AH240" s="78"/>
      <c r="AI240" s="38" t="s">
        <v>2071</v>
      </c>
      <c r="AJ240" s="64">
        <f t="shared" si="15"/>
        <v>40067</v>
      </c>
      <c r="AK240" s="62" t="str">
        <f t="shared" ca="1" si="16"/>
        <v>Expired</v>
      </c>
    </row>
    <row r="241" spans="1:37" ht="25.5" x14ac:dyDescent="0.2">
      <c r="A241" s="38" t="s">
        <v>1728</v>
      </c>
      <c r="B241" s="38">
        <v>882</v>
      </c>
      <c r="C241" s="38">
        <v>25600</v>
      </c>
      <c r="D241" s="38">
        <v>280</v>
      </c>
      <c r="E241" s="38">
        <v>2007</v>
      </c>
      <c r="F241" s="39" t="str">
        <f t="shared" si="14"/>
        <v>2007-0280</v>
      </c>
      <c r="G241" s="38">
        <v>6</v>
      </c>
      <c r="H241" s="38" t="s">
        <v>835</v>
      </c>
      <c r="I241" s="48" t="s">
        <v>836</v>
      </c>
      <c r="J241" s="55">
        <v>39336</v>
      </c>
      <c r="K241" s="38">
        <v>2</v>
      </c>
      <c r="L241" s="55">
        <v>39483</v>
      </c>
      <c r="M241" s="55">
        <v>39932</v>
      </c>
      <c r="N241" s="55"/>
      <c r="O241" s="55"/>
      <c r="P241" s="55"/>
      <c r="Q241" s="55"/>
      <c r="R241" s="55"/>
      <c r="S241" s="48"/>
      <c r="T241" s="38" t="s">
        <v>1926</v>
      </c>
      <c r="U241" s="38"/>
      <c r="V241" s="38"/>
      <c r="W241" s="35"/>
      <c r="X241" s="79"/>
      <c r="Y241" s="79"/>
      <c r="Z241" s="79"/>
      <c r="AA241" s="79"/>
      <c r="AB241" s="79"/>
      <c r="AC241" s="79"/>
      <c r="AD241" s="79"/>
      <c r="AE241" s="79"/>
      <c r="AF241" s="79"/>
      <c r="AG241" s="79"/>
      <c r="AH241" s="79"/>
      <c r="AI241" s="38" t="s">
        <v>2072</v>
      </c>
      <c r="AJ241" s="64">
        <f t="shared" si="15"/>
        <v>40067</v>
      </c>
      <c r="AK241" s="62" t="str">
        <f t="shared" ca="1" si="16"/>
        <v>Expired</v>
      </c>
    </row>
    <row r="242" spans="1:37" ht="25.5" x14ac:dyDescent="0.2">
      <c r="A242" s="39" t="s">
        <v>1728</v>
      </c>
      <c r="B242" s="39">
        <v>882</v>
      </c>
      <c r="C242" s="39">
        <v>83732</v>
      </c>
      <c r="D242" s="39">
        <v>120</v>
      </c>
      <c r="E242" s="39">
        <v>2010</v>
      </c>
      <c r="F242" s="39" t="str">
        <f t="shared" si="14"/>
        <v>2010-0120</v>
      </c>
      <c r="G242" s="39">
        <v>6</v>
      </c>
      <c r="H242" s="39" t="s">
        <v>2272</v>
      </c>
      <c r="I242" s="47" t="s">
        <v>1645</v>
      </c>
      <c r="J242" s="50">
        <v>40618</v>
      </c>
      <c r="K242" s="39">
        <v>2</v>
      </c>
      <c r="L242" s="50"/>
      <c r="M242" s="50"/>
      <c r="N242" s="50"/>
      <c r="O242" s="50"/>
      <c r="P242" s="50"/>
      <c r="Q242" s="50"/>
      <c r="R242" s="50"/>
      <c r="S242" s="39"/>
      <c r="T242" s="39"/>
      <c r="U242" s="50"/>
      <c r="V242" s="39"/>
      <c r="W242" s="39"/>
      <c r="X242" s="39"/>
      <c r="Y242" s="39"/>
      <c r="Z242" s="39"/>
      <c r="AA242" s="39"/>
      <c r="AB242" s="39"/>
      <c r="AC242" s="39"/>
      <c r="AD242" s="39"/>
      <c r="AE242" s="39"/>
      <c r="AF242" s="39"/>
      <c r="AG242" s="39"/>
      <c r="AH242" s="39"/>
      <c r="AI242" s="54"/>
      <c r="AJ242" s="64">
        <f t="shared" si="15"/>
        <v>41349</v>
      </c>
      <c r="AK242" s="62" t="str">
        <f t="shared" ca="1" si="16"/>
        <v>Expired</v>
      </c>
    </row>
    <row r="243" spans="1:37" ht="37.5" customHeight="1" x14ac:dyDescent="0.2">
      <c r="A243" s="60" t="s">
        <v>1728</v>
      </c>
      <c r="B243" s="62">
        <v>882</v>
      </c>
      <c r="C243" s="62">
        <v>75906</v>
      </c>
      <c r="D243" s="111">
        <v>157</v>
      </c>
      <c r="E243" s="62">
        <v>2009</v>
      </c>
      <c r="F243" s="39" t="str">
        <f t="shared" si="14"/>
        <v>2009-0157</v>
      </c>
      <c r="G243" s="62">
        <v>8</v>
      </c>
      <c r="H243" s="39" t="s">
        <v>2087</v>
      </c>
      <c r="I243" s="54" t="s">
        <v>1645</v>
      </c>
      <c r="J243" s="55" t="s">
        <v>2271</v>
      </c>
      <c r="K243" s="60">
        <v>2</v>
      </c>
      <c r="L243" s="68"/>
      <c r="M243" s="113"/>
      <c r="N243" s="113"/>
      <c r="O243" s="113"/>
      <c r="P243" s="113"/>
      <c r="Q243" s="113"/>
      <c r="R243" s="113"/>
      <c r="S243" s="72"/>
      <c r="T243" s="114"/>
      <c r="U243" s="115"/>
      <c r="V243" s="115"/>
      <c r="W243" s="115"/>
      <c r="X243" s="115"/>
      <c r="Y243" s="115"/>
      <c r="Z243" s="115"/>
      <c r="AA243" s="115"/>
      <c r="AB243" s="115"/>
      <c r="AC243" s="115"/>
      <c r="AD243" s="115"/>
      <c r="AE243" s="115"/>
      <c r="AF243" s="115"/>
      <c r="AG243" s="115"/>
      <c r="AH243" s="115"/>
      <c r="AI243" s="114"/>
      <c r="AJ243" s="64" t="str">
        <f t="shared" si="15"/>
        <v/>
      </c>
      <c r="AK243" s="62" t="str">
        <f t="shared" ca="1" si="16"/>
        <v>Expired</v>
      </c>
    </row>
    <row r="244" spans="1:37" x14ac:dyDescent="0.2">
      <c r="A244" s="39" t="s">
        <v>1728</v>
      </c>
      <c r="B244" s="39">
        <v>882</v>
      </c>
      <c r="C244" s="39">
        <v>25832</v>
      </c>
      <c r="D244" s="39">
        <v>398</v>
      </c>
      <c r="E244" s="39">
        <v>2003</v>
      </c>
      <c r="F244" s="39" t="str">
        <f t="shared" si="14"/>
        <v>2003-0398</v>
      </c>
      <c r="G244" s="39">
        <v>9</v>
      </c>
      <c r="H244" s="39" t="s">
        <v>441</v>
      </c>
      <c r="I244" s="47" t="s">
        <v>1730</v>
      </c>
      <c r="J244" s="50">
        <v>37890</v>
      </c>
      <c r="K244" s="39">
        <v>3</v>
      </c>
      <c r="L244" s="50">
        <v>38105</v>
      </c>
      <c r="M244" s="50">
        <v>38467</v>
      </c>
      <c r="N244" s="50">
        <v>38820</v>
      </c>
      <c r="O244" s="50"/>
      <c r="P244" s="50"/>
      <c r="Q244" s="50"/>
      <c r="R244" s="50">
        <v>39001</v>
      </c>
      <c r="S244" s="47" t="s">
        <v>912</v>
      </c>
      <c r="T244" s="39" t="s">
        <v>1743</v>
      </c>
      <c r="U244" s="39"/>
      <c r="V244" s="70"/>
      <c r="W244" s="70"/>
      <c r="X244" s="70"/>
      <c r="Y244" s="70"/>
      <c r="Z244" s="70"/>
      <c r="AA244" s="70"/>
      <c r="AB244" s="70"/>
      <c r="AC244" s="70"/>
      <c r="AD244" s="70"/>
      <c r="AE244" s="70"/>
      <c r="AF244" s="70"/>
      <c r="AG244" s="70"/>
      <c r="AH244" s="70"/>
      <c r="AI244" s="54"/>
      <c r="AJ244" s="64">
        <f t="shared" si="15"/>
        <v>38986</v>
      </c>
      <c r="AK244" s="62" t="str">
        <f t="shared" ca="1" si="16"/>
        <v>Expired</v>
      </c>
    </row>
    <row r="245" spans="1:37" ht="25.5" x14ac:dyDescent="0.2">
      <c r="A245" s="39" t="s">
        <v>1728</v>
      </c>
      <c r="B245" s="39">
        <v>882</v>
      </c>
      <c r="C245" s="39">
        <v>75437</v>
      </c>
      <c r="D245" s="39">
        <v>580</v>
      </c>
      <c r="E245" s="39">
        <v>2003</v>
      </c>
      <c r="F245" s="39" t="str">
        <f t="shared" si="14"/>
        <v>2003-0580</v>
      </c>
      <c r="G245" s="39">
        <v>9</v>
      </c>
      <c r="H245" s="39" t="s">
        <v>881</v>
      </c>
      <c r="I245" s="47" t="s">
        <v>882</v>
      </c>
      <c r="J245" s="50">
        <v>38217</v>
      </c>
      <c r="K245" s="39">
        <v>3</v>
      </c>
      <c r="L245" s="50" t="s">
        <v>1356</v>
      </c>
      <c r="M245" s="50" t="s">
        <v>1356</v>
      </c>
      <c r="N245" s="50">
        <v>39191</v>
      </c>
      <c r="O245" s="50"/>
      <c r="P245" s="50"/>
      <c r="Q245" s="50"/>
      <c r="R245" s="50">
        <v>39325</v>
      </c>
      <c r="S245" s="47"/>
      <c r="T245" s="39" t="s">
        <v>1743</v>
      </c>
      <c r="U245" s="39"/>
      <c r="V245" s="70"/>
      <c r="W245" s="70"/>
      <c r="X245" s="70"/>
      <c r="Y245" s="70"/>
      <c r="Z245" s="70"/>
      <c r="AA245" s="70"/>
      <c r="AB245" s="70"/>
      <c r="AC245" s="70"/>
      <c r="AD245" s="70"/>
      <c r="AE245" s="70"/>
      <c r="AF245" s="70"/>
      <c r="AG245" s="70"/>
      <c r="AH245" s="70"/>
      <c r="AI245" s="54" t="s">
        <v>1828</v>
      </c>
      <c r="AJ245" s="64">
        <f t="shared" si="15"/>
        <v>39312</v>
      </c>
      <c r="AK245" s="62" t="str">
        <f t="shared" ca="1" si="16"/>
        <v>Expired</v>
      </c>
    </row>
    <row r="246" spans="1:37" ht="25.5" x14ac:dyDescent="0.2">
      <c r="A246" s="39" t="s">
        <v>1728</v>
      </c>
      <c r="B246" s="39">
        <v>882</v>
      </c>
      <c r="C246" s="39">
        <v>21425</v>
      </c>
      <c r="D246" s="39">
        <v>10</v>
      </c>
      <c r="E246" s="39">
        <v>2004</v>
      </c>
      <c r="F246" s="39" t="str">
        <f t="shared" si="14"/>
        <v>2004-0010</v>
      </c>
      <c r="G246" s="39">
        <v>9</v>
      </c>
      <c r="H246" s="39" t="s">
        <v>1829</v>
      </c>
      <c r="I246" s="47" t="s">
        <v>744</v>
      </c>
      <c r="J246" s="50">
        <v>38280</v>
      </c>
      <c r="K246" s="39">
        <v>3</v>
      </c>
      <c r="L246" s="50" t="s">
        <v>1356</v>
      </c>
      <c r="M246" s="50" t="s">
        <v>1356</v>
      </c>
      <c r="N246" s="50">
        <v>39177</v>
      </c>
      <c r="O246" s="50"/>
      <c r="P246" s="50"/>
      <c r="Q246" s="50"/>
      <c r="R246" s="50"/>
      <c r="S246" s="47"/>
      <c r="T246" s="39" t="s">
        <v>1743</v>
      </c>
      <c r="U246" s="39"/>
      <c r="V246" s="70"/>
      <c r="W246" s="70"/>
      <c r="X246" s="70"/>
      <c r="Y246" s="70"/>
      <c r="Z246" s="70"/>
      <c r="AA246" s="70"/>
      <c r="AB246" s="70"/>
      <c r="AC246" s="70"/>
      <c r="AD246" s="70"/>
      <c r="AE246" s="70"/>
      <c r="AF246" s="70"/>
      <c r="AG246" s="70"/>
      <c r="AH246" s="70"/>
      <c r="AI246" s="54" t="s">
        <v>1828</v>
      </c>
      <c r="AJ246" s="64">
        <f t="shared" si="15"/>
        <v>39375</v>
      </c>
      <c r="AK246" s="62" t="str">
        <f t="shared" ca="1" si="16"/>
        <v>Expired</v>
      </c>
    </row>
    <row r="247" spans="1:37" ht="25.5" x14ac:dyDescent="0.2">
      <c r="A247" s="39" t="s">
        <v>1728</v>
      </c>
      <c r="B247" s="39">
        <v>882</v>
      </c>
      <c r="C247" s="39">
        <v>76027</v>
      </c>
      <c r="D247" s="39">
        <v>35</v>
      </c>
      <c r="E247" s="39">
        <v>2004</v>
      </c>
      <c r="F247" s="39" t="str">
        <f t="shared" si="14"/>
        <v>2004-0035</v>
      </c>
      <c r="G247" s="39">
        <v>9</v>
      </c>
      <c r="H247" s="39" t="s">
        <v>445</v>
      </c>
      <c r="I247" s="47" t="s">
        <v>446</v>
      </c>
      <c r="J247" s="50">
        <v>38192</v>
      </c>
      <c r="K247" s="39">
        <v>3</v>
      </c>
      <c r="L247" s="50">
        <v>38471</v>
      </c>
      <c r="M247" s="50" t="s">
        <v>1356</v>
      </c>
      <c r="N247" s="50">
        <v>38950</v>
      </c>
      <c r="O247" s="50">
        <v>39164</v>
      </c>
      <c r="P247" s="50"/>
      <c r="Q247" s="50"/>
      <c r="R247" s="50">
        <v>39287</v>
      </c>
      <c r="S247" s="47" t="s">
        <v>1880</v>
      </c>
      <c r="T247" s="39" t="s">
        <v>1881</v>
      </c>
      <c r="U247" s="39"/>
      <c r="V247" s="70"/>
      <c r="W247" s="70"/>
      <c r="X247" s="70"/>
      <c r="Y247" s="70"/>
      <c r="Z247" s="70"/>
      <c r="AA247" s="70"/>
      <c r="AB247" s="70"/>
      <c r="AC247" s="70"/>
      <c r="AD247" s="70"/>
      <c r="AE247" s="70"/>
      <c r="AF247" s="70"/>
      <c r="AG247" s="70"/>
      <c r="AH247" s="70"/>
      <c r="AI247" s="39" t="s">
        <v>1720</v>
      </c>
      <c r="AJ247" s="64">
        <f t="shared" si="15"/>
        <v>39287</v>
      </c>
      <c r="AK247" s="62" t="str">
        <f t="shared" ca="1" si="16"/>
        <v>Expired</v>
      </c>
    </row>
    <row r="248" spans="1:37" ht="25.5" x14ac:dyDescent="0.2">
      <c r="A248" s="39" t="s">
        <v>1728</v>
      </c>
      <c r="B248" s="39">
        <v>882</v>
      </c>
      <c r="C248" s="39">
        <v>21730</v>
      </c>
      <c r="D248" s="39">
        <v>520</v>
      </c>
      <c r="E248" s="39">
        <v>2004</v>
      </c>
      <c r="F248" s="39" t="str">
        <f t="shared" si="14"/>
        <v>2004-0520</v>
      </c>
      <c r="G248" s="39">
        <v>9</v>
      </c>
      <c r="H248" s="39" t="s">
        <v>746</v>
      </c>
      <c r="I248" s="47" t="s">
        <v>744</v>
      </c>
      <c r="J248" s="50">
        <v>38664</v>
      </c>
      <c r="K248" s="39">
        <v>3</v>
      </c>
      <c r="L248" s="50" t="s">
        <v>1356</v>
      </c>
      <c r="M248" s="50">
        <v>39164</v>
      </c>
      <c r="N248" s="50"/>
      <c r="O248" s="50"/>
      <c r="P248" s="50"/>
      <c r="Q248" s="50"/>
      <c r="R248" s="50">
        <v>39790</v>
      </c>
      <c r="S248" s="47"/>
      <c r="T248" s="39" t="s">
        <v>1743</v>
      </c>
      <c r="U248" s="39"/>
      <c r="V248" s="70"/>
      <c r="W248" s="70"/>
      <c r="X248" s="70"/>
      <c r="Y248" s="70"/>
      <c r="Z248" s="70"/>
      <c r="AA248" s="70"/>
      <c r="AB248" s="70"/>
      <c r="AC248" s="70"/>
      <c r="AD248" s="70"/>
      <c r="AE248" s="70"/>
      <c r="AF248" s="70"/>
      <c r="AG248" s="70"/>
      <c r="AH248" s="70"/>
      <c r="AI248" s="54" t="s">
        <v>2028</v>
      </c>
      <c r="AJ248" s="64">
        <f t="shared" si="15"/>
        <v>39760</v>
      </c>
      <c r="AK248" s="62" t="str">
        <f t="shared" ca="1" si="16"/>
        <v>Expired</v>
      </c>
    </row>
    <row r="249" spans="1:37" ht="25.5" x14ac:dyDescent="0.2">
      <c r="A249" s="39" t="s">
        <v>1728</v>
      </c>
      <c r="B249" s="39">
        <v>882</v>
      </c>
      <c r="C249" s="39">
        <v>77301</v>
      </c>
      <c r="D249" s="39">
        <v>42</v>
      </c>
      <c r="E249" s="39">
        <v>2005</v>
      </c>
      <c r="F249" s="39" t="str">
        <f t="shared" si="14"/>
        <v>2005-0042</v>
      </c>
      <c r="G249" s="39">
        <v>9</v>
      </c>
      <c r="H249" s="39" t="s">
        <v>750</v>
      </c>
      <c r="I249" s="47" t="s">
        <v>744</v>
      </c>
      <c r="J249" s="50">
        <v>38554</v>
      </c>
      <c r="K249" s="39">
        <v>3</v>
      </c>
      <c r="L249" s="50" t="s">
        <v>1356</v>
      </c>
      <c r="M249" s="50">
        <v>39177</v>
      </c>
      <c r="N249" s="50"/>
      <c r="O249" s="50"/>
      <c r="P249" s="50"/>
      <c r="Q249" s="50"/>
      <c r="R249" s="50">
        <v>39667</v>
      </c>
      <c r="S249" s="47"/>
      <c r="T249" s="39"/>
      <c r="U249" s="39"/>
      <c r="V249" s="70"/>
      <c r="W249" s="70"/>
      <c r="X249" s="70"/>
      <c r="Y249" s="70"/>
      <c r="Z249" s="70"/>
      <c r="AA249" s="70"/>
      <c r="AB249" s="70"/>
      <c r="AC249" s="70"/>
      <c r="AD249" s="70"/>
      <c r="AE249" s="70"/>
      <c r="AF249" s="70"/>
      <c r="AG249" s="70"/>
      <c r="AH249" s="70"/>
      <c r="AI249" s="54" t="s">
        <v>2036</v>
      </c>
      <c r="AJ249" s="64">
        <f t="shared" si="15"/>
        <v>39650</v>
      </c>
      <c r="AK249" s="62" t="str">
        <f t="shared" ref="AK249:AK272" ca="1" si="17">IF(OR(J249="Assumed Expired",J249="Voided",J249="Non Performed"),"Expired",IF(J249="Status?","TBD",IF(AJ249="","",IF(NOW()&gt;AJ249,"Expired","Under Warranty"))))</f>
        <v>Expired</v>
      </c>
    </row>
    <row r="250" spans="1:37" ht="76.5" x14ac:dyDescent="0.2">
      <c r="A250" s="39" t="s">
        <v>1728</v>
      </c>
      <c r="B250" s="39">
        <v>882</v>
      </c>
      <c r="C250" s="39">
        <v>77301</v>
      </c>
      <c r="D250" s="39">
        <v>42</v>
      </c>
      <c r="E250" s="39">
        <v>2005</v>
      </c>
      <c r="F250" s="39" t="str">
        <f t="shared" si="14"/>
        <v>2005-0042</v>
      </c>
      <c r="G250" s="39">
        <v>9</v>
      </c>
      <c r="H250" s="39" t="s">
        <v>751</v>
      </c>
      <c r="I250" s="47" t="s">
        <v>744</v>
      </c>
      <c r="J250" s="50">
        <v>38554</v>
      </c>
      <c r="K250" s="39">
        <v>3</v>
      </c>
      <c r="L250" s="50">
        <v>38833</v>
      </c>
      <c r="M250" s="50" t="s">
        <v>1883</v>
      </c>
      <c r="N250" s="50"/>
      <c r="O250" s="50"/>
      <c r="P250" s="50"/>
      <c r="Q250" s="50"/>
      <c r="R250" s="50">
        <v>39667</v>
      </c>
      <c r="S250" s="47" t="s">
        <v>1884</v>
      </c>
      <c r="T250" s="39" t="s">
        <v>1881</v>
      </c>
      <c r="U250" s="39"/>
      <c r="V250" s="70"/>
      <c r="W250" s="70"/>
      <c r="X250" s="70"/>
      <c r="Y250" s="70"/>
      <c r="Z250" s="70"/>
      <c r="AA250" s="70"/>
      <c r="AB250" s="70"/>
      <c r="AC250" s="70"/>
      <c r="AD250" s="70"/>
      <c r="AE250" s="70"/>
      <c r="AF250" s="70"/>
      <c r="AG250" s="70"/>
      <c r="AH250" s="70"/>
      <c r="AI250" s="39" t="s">
        <v>2035</v>
      </c>
      <c r="AJ250" s="64">
        <f t="shared" si="15"/>
        <v>39650</v>
      </c>
      <c r="AK250" s="62" t="str">
        <f t="shared" ca="1" si="17"/>
        <v>Expired</v>
      </c>
    </row>
    <row r="251" spans="1:37" ht="25.5" x14ac:dyDescent="0.2">
      <c r="A251" s="39" t="s">
        <v>1728</v>
      </c>
      <c r="B251" s="39">
        <v>882</v>
      </c>
      <c r="C251" s="39">
        <v>77301</v>
      </c>
      <c r="D251" s="39">
        <v>42</v>
      </c>
      <c r="E251" s="39">
        <v>2005</v>
      </c>
      <c r="F251" s="39" t="str">
        <f t="shared" ref="F251:F314" si="18">IF(CONCATENATE(TEXT(E251,"0000"),"-",TEXT(D251,"0000"))="0000-0000"," ",CONCATENATE(TEXT(E251,"0000"),"-",TEXT(D251,"0000")))</f>
        <v>2005-0042</v>
      </c>
      <c r="G251" s="39">
        <v>9</v>
      </c>
      <c r="H251" s="39" t="s">
        <v>752</v>
      </c>
      <c r="I251" s="47" t="s">
        <v>744</v>
      </c>
      <c r="J251" s="50">
        <v>38554</v>
      </c>
      <c r="K251" s="39">
        <v>3</v>
      </c>
      <c r="L251" s="50">
        <v>38833</v>
      </c>
      <c r="M251" s="50" t="s">
        <v>1885</v>
      </c>
      <c r="N251" s="50"/>
      <c r="O251" s="50"/>
      <c r="P251" s="50"/>
      <c r="Q251" s="50"/>
      <c r="R251" s="50">
        <v>39667</v>
      </c>
      <c r="S251" s="47"/>
      <c r="T251" s="39"/>
      <c r="U251" s="39"/>
      <c r="V251" s="70"/>
      <c r="W251" s="70"/>
      <c r="X251" s="70"/>
      <c r="Y251" s="70"/>
      <c r="Z251" s="70"/>
      <c r="AA251" s="70"/>
      <c r="AB251" s="70"/>
      <c r="AC251" s="70"/>
      <c r="AD251" s="70"/>
      <c r="AE251" s="70"/>
      <c r="AF251" s="70"/>
      <c r="AG251" s="70"/>
      <c r="AH251" s="70"/>
      <c r="AI251" s="54" t="s">
        <v>2033</v>
      </c>
      <c r="AJ251" s="64">
        <f t="shared" ref="AJ251:AJ272" si="19">IF(OR(J251="",ISERROR(DATE((YEAR(J251)+(K251)),MONTH(J251), DAY(J251)))),"",DATE((YEAR(J251)+(K251)),MONTH(J251), DAY(J251)))</f>
        <v>39650</v>
      </c>
      <c r="AK251" s="62" t="str">
        <f t="shared" ca="1" si="17"/>
        <v>Expired</v>
      </c>
    </row>
    <row r="252" spans="1:37" x14ac:dyDescent="0.2">
      <c r="A252" s="39" t="s">
        <v>1728</v>
      </c>
      <c r="B252" s="39">
        <v>882</v>
      </c>
      <c r="C252" s="39">
        <v>78961</v>
      </c>
      <c r="D252" s="39">
        <v>513</v>
      </c>
      <c r="E252" s="39">
        <v>2005</v>
      </c>
      <c r="F252" s="39" t="str">
        <f t="shared" si="18"/>
        <v>2005-0513</v>
      </c>
      <c r="G252" s="39">
        <v>9</v>
      </c>
      <c r="H252" s="39" t="s">
        <v>758</v>
      </c>
      <c r="I252" s="47" t="s">
        <v>744</v>
      </c>
      <c r="J252" s="50">
        <v>38940</v>
      </c>
      <c r="K252" s="39">
        <v>3</v>
      </c>
      <c r="L252" s="50">
        <v>39199</v>
      </c>
      <c r="M252" s="50"/>
      <c r="N252" s="50"/>
      <c r="O252" s="50"/>
      <c r="P252" s="50"/>
      <c r="Q252" s="50"/>
      <c r="R252" s="50"/>
      <c r="S252" s="47"/>
      <c r="T252" s="39" t="s">
        <v>1743</v>
      </c>
      <c r="U252" s="39"/>
      <c r="V252" s="70"/>
      <c r="W252" s="70"/>
      <c r="X252" s="70"/>
      <c r="Y252" s="70"/>
      <c r="Z252" s="70"/>
      <c r="AA252" s="70"/>
      <c r="AB252" s="70"/>
      <c r="AC252" s="70"/>
      <c r="AD252" s="70"/>
      <c r="AE252" s="70"/>
      <c r="AF252" s="70"/>
      <c r="AG252" s="70"/>
      <c r="AH252" s="70"/>
      <c r="AI252" s="54" t="s">
        <v>1827</v>
      </c>
      <c r="AJ252" s="64">
        <f t="shared" si="19"/>
        <v>40036</v>
      </c>
      <c r="AK252" s="62" t="str">
        <f t="shared" ca="1" si="17"/>
        <v>Expired</v>
      </c>
    </row>
    <row r="253" spans="1:37" customFormat="1" x14ac:dyDescent="0.2">
      <c r="A253" s="39" t="s">
        <v>1728</v>
      </c>
      <c r="B253" s="39">
        <v>882</v>
      </c>
      <c r="C253" s="39">
        <v>78961</v>
      </c>
      <c r="D253" s="39">
        <v>513</v>
      </c>
      <c r="E253" s="39">
        <v>2005</v>
      </c>
      <c r="F253" s="39" t="str">
        <f t="shared" si="18"/>
        <v>2005-0513</v>
      </c>
      <c r="G253" s="39">
        <v>9</v>
      </c>
      <c r="H253" s="39" t="s">
        <v>758</v>
      </c>
      <c r="I253" s="47" t="s">
        <v>744</v>
      </c>
      <c r="J253" s="50">
        <v>38940</v>
      </c>
      <c r="K253" s="39">
        <v>2</v>
      </c>
      <c r="L253" s="50">
        <v>39199</v>
      </c>
      <c r="M253" s="50"/>
      <c r="N253" s="50"/>
      <c r="O253" s="50"/>
      <c r="P253" s="50"/>
      <c r="Q253" s="50"/>
      <c r="R253" s="50">
        <v>39675</v>
      </c>
      <c r="S253" s="47"/>
      <c r="T253" s="39" t="s">
        <v>1743</v>
      </c>
      <c r="U253" s="39"/>
      <c r="V253" s="70"/>
      <c r="W253" s="70"/>
      <c r="X253" s="70"/>
      <c r="Y253" s="70"/>
      <c r="Z253" s="70"/>
      <c r="AA253" s="70"/>
      <c r="AB253" s="70"/>
      <c r="AC253" s="70"/>
      <c r="AD253" s="70"/>
      <c r="AE253" s="70"/>
      <c r="AF253" s="70"/>
      <c r="AG253" s="70"/>
      <c r="AH253" s="70"/>
      <c r="AI253" s="54" t="s">
        <v>2033</v>
      </c>
      <c r="AJ253" s="64">
        <f t="shared" si="19"/>
        <v>39671</v>
      </c>
      <c r="AK253" s="62" t="str">
        <f t="shared" ca="1" si="17"/>
        <v>Expired</v>
      </c>
    </row>
    <row r="254" spans="1:37" customFormat="1" ht="25.5" x14ac:dyDescent="0.2">
      <c r="A254" s="39" t="s">
        <v>1728</v>
      </c>
      <c r="B254" s="39">
        <v>882</v>
      </c>
      <c r="C254" s="39">
        <v>78962</v>
      </c>
      <c r="D254" s="39">
        <v>588</v>
      </c>
      <c r="E254" s="39">
        <v>2005</v>
      </c>
      <c r="F254" s="39" t="str">
        <f t="shared" si="18"/>
        <v>2005-0588</v>
      </c>
      <c r="G254" s="39">
        <v>9</v>
      </c>
      <c r="H254" s="39" t="s">
        <v>928</v>
      </c>
      <c r="I254" s="47" t="s">
        <v>744</v>
      </c>
      <c r="J254" s="50">
        <v>38939</v>
      </c>
      <c r="K254" s="39">
        <v>3</v>
      </c>
      <c r="L254" s="50" t="s">
        <v>1356</v>
      </c>
      <c r="M254" s="50"/>
      <c r="N254" s="50"/>
      <c r="O254" s="50"/>
      <c r="P254" s="50"/>
      <c r="Q254" s="50"/>
      <c r="R254" s="50"/>
      <c r="S254" s="47"/>
      <c r="T254" s="39"/>
      <c r="U254" s="39"/>
      <c r="V254" s="70"/>
      <c r="W254" s="70"/>
      <c r="X254" s="70"/>
      <c r="Y254" s="70"/>
      <c r="Z254" s="70"/>
      <c r="AA254" s="70"/>
      <c r="AB254" s="70"/>
      <c r="AC254" s="70"/>
      <c r="AD254" s="70"/>
      <c r="AE254" s="70"/>
      <c r="AF254" s="70"/>
      <c r="AG254" s="70"/>
      <c r="AH254" s="70"/>
      <c r="AI254" s="54"/>
      <c r="AJ254" s="64">
        <f t="shared" si="19"/>
        <v>40035</v>
      </c>
      <c r="AK254" s="62" t="str">
        <f t="shared" ca="1" si="17"/>
        <v>Expired</v>
      </c>
    </row>
    <row r="255" spans="1:37" s="36" customFormat="1" ht="51" x14ac:dyDescent="0.2">
      <c r="A255" s="39" t="s">
        <v>1728</v>
      </c>
      <c r="B255" s="39">
        <v>882</v>
      </c>
      <c r="C255" s="39">
        <v>78962</v>
      </c>
      <c r="D255" s="39">
        <v>588</v>
      </c>
      <c r="E255" s="39">
        <v>2005</v>
      </c>
      <c r="F255" s="39" t="str">
        <f t="shared" si="18"/>
        <v>2005-0588</v>
      </c>
      <c r="G255" s="39">
        <v>9</v>
      </c>
      <c r="H255" s="39" t="s">
        <v>928</v>
      </c>
      <c r="I255" s="47" t="s">
        <v>744</v>
      </c>
      <c r="J255" s="50">
        <v>38939</v>
      </c>
      <c r="K255" s="39">
        <v>2</v>
      </c>
      <c r="L255" s="50">
        <v>39547</v>
      </c>
      <c r="M255" s="50"/>
      <c r="N255" s="50"/>
      <c r="O255" s="50"/>
      <c r="P255" s="50"/>
      <c r="Q255" s="50"/>
      <c r="R255" s="50">
        <v>39675</v>
      </c>
      <c r="S255" s="47" t="s">
        <v>2041</v>
      </c>
      <c r="T255" s="39"/>
      <c r="U255" s="39"/>
      <c r="V255" s="70"/>
      <c r="W255" s="70"/>
      <c r="X255" s="70"/>
      <c r="Y255" s="70"/>
      <c r="Z255" s="70"/>
      <c r="AA255" s="70"/>
      <c r="AB255" s="70"/>
      <c r="AC255" s="70"/>
      <c r="AD255" s="70"/>
      <c r="AE255" s="70"/>
      <c r="AF255" s="70"/>
      <c r="AG255" s="70"/>
      <c r="AH255" s="70"/>
      <c r="AI255" s="54" t="s">
        <v>2042</v>
      </c>
      <c r="AJ255" s="64">
        <f t="shared" si="19"/>
        <v>39670</v>
      </c>
      <c r="AK255" s="62" t="str">
        <f t="shared" ca="1" si="17"/>
        <v>Expired</v>
      </c>
    </row>
    <row r="256" spans="1:37" s="36" customFormat="1" ht="38.25" x14ac:dyDescent="0.2">
      <c r="A256" s="39" t="s">
        <v>1728</v>
      </c>
      <c r="B256" s="39">
        <v>882</v>
      </c>
      <c r="C256" s="39">
        <v>25836</v>
      </c>
      <c r="D256" s="39">
        <v>113</v>
      </c>
      <c r="E256" s="39">
        <v>2007</v>
      </c>
      <c r="F256" s="39" t="str">
        <f t="shared" si="18"/>
        <v>2007-0113</v>
      </c>
      <c r="G256" s="39">
        <v>9</v>
      </c>
      <c r="H256" s="39" t="s">
        <v>2012</v>
      </c>
      <c r="I256" s="47" t="s">
        <v>2011</v>
      </c>
      <c r="J256" s="50">
        <v>39289</v>
      </c>
      <c r="K256" s="39">
        <v>2</v>
      </c>
      <c r="L256" s="50">
        <v>39941</v>
      </c>
      <c r="M256" s="50"/>
      <c r="N256" s="50"/>
      <c r="O256" s="50"/>
      <c r="P256" s="50"/>
      <c r="Q256" s="50"/>
      <c r="R256" s="50"/>
      <c r="S256" s="47"/>
      <c r="T256" s="39"/>
      <c r="U256" s="39"/>
      <c r="V256" s="39"/>
      <c r="W256" s="54"/>
      <c r="X256" s="54"/>
      <c r="Y256" s="54"/>
      <c r="Z256" s="54"/>
      <c r="AA256" s="54"/>
      <c r="AB256" s="54"/>
      <c r="AC256" s="70"/>
      <c r="AD256" s="70"/>
      <c r="AE256" s="70"/>
      <c r="AF256" s="70"/>
      <c r="AG256" s="70"/>
      <c r="AH256" s="70"/>
      <c r="AI256" s="54" t="s">
        <v>2013</v>
      </c>
      <c r="AJ256" s="64">
        <f t="shared" si="19"/>
        <v>40020</v>
      </c>
      <c r="AK256" s="62" t="str">
        <f t="shared" ca="1" si="17"/>
        <v>Expired</v>
      </c>
    </row>
    <row r="257" spans="1:37" s="36" customFormat="1" ht="51" x14ac:dyDescent="0.2">
      <c r="A257" s="39" t="s">
        <v>1728</v>
      </c>
      <c r="B257" s="39">
        <v>882</v>
      </c>
      <c r="C257" s="39">
        <v>78194</v>
      </c>
      <c r="D257" s="39">
        <v>417</v>
      </c>
      <c r="E257" s="39">
        <v>2007</v>
      </c>
      <c r="F257" s="39" t="str">
        <f t="shared" si="18"/>
        <v>2007-0417</v>
      </c>
      <c r="G257" s="39">
        <v>9</v>
      </c>
      <c r="H257" s="39" t="s">
        <v>2018</v>
      </c>
      <c r="I257" s="82" t="s">
        <v>2017</v>
      </c>
      <c r="J257" s="50">
        <v>39636</v>
      </c>
      <c r="K257" s="39">
        <v>2</v>
      </c>
      <c r="L257" s="50">
        <v>39912</v>
      </c>
      <c r="M257" s="50"/>
      <c r="N257" s="50"/>
      <c r="O257" s="50"/>
      <c r="P257" s="50"/>
      <c r="Q257" s="50"/>
      <c r="R257" s="50" t="s">
        <v>2168</v>
      </c>
      <c r="S257" s="47" t="s">
        <v>1743</v>
      </c>
      <c r="T257" s="39" t="s">
        <v>1743</v>
      </c>
      <c r="U257" s="39"/>
      <c r="V257" s="70"/>
      <c r="W257" s="70"/>
      <c r="X257" s="70"/>
      <c r="Y257" s="70"/>
      <c r="Z257" s="70"/>
      <c r="AA257" s="70"/>
      <c r="AB257" s="70"/>
      <c r="AC257" s="70"/>
      <c r="AD257" s="70"/>
      <c r="AE257" s="70"/>
      <c r="AF257" s="70"/>
      <c r="AG257" s="70"/>
      <c r="AH257" s="70"/>
      <c r="AI257" s="54" t="s">
        <v>2019</v>
      </c>
      <c r="AJ257" s="64">
        <f t="shared" si="19"/>
        <v>40366</v>
      </c>
      <c r="AK257" s="62" t="str">
        <f t="shared" ca="1" si="17"/>
        <v>Expired</v>
      </c>
    </row>
    <row r="258" spans="1:37" s="36" customFormat="1" x14ac:dyDescent="0.2">
      <c r="A258" s="60" t="s">
        <v>1728</v>
      </c>
      <c r="B258" s="62">
        <v>882</v>
      </c>
      <c r="C258" s="62">
        <v>75446</v>
      </c>
      <c r="D258" s="111">
        <v>632</v>
      </c>
      <c r="E258" s="62">
        <v>2008</v>
      </c>
      <c r="F258" s="39" t="str">
        <f t="shared" si="18"/>
        <v>2008-0632</v>
      </c>
      <c r="G258" s="62">
        <v>9</v>
      </c>
      <c r="H258" s="39" t="s">
        <v>2080</v>
      </c>
      <c r="I258" s="54" t="s">
        <v>2081</v>
      </c>
      <c r="J258" s="55" t="s">
        <v>2271</v>
      </c>
      <c r="K258" s="60">
        <v>2</v>
      </c>
      <c r="L258" s="68"/>
      <c r="M258" s="113"/>
      <c r="N258" s="113"/>
      <c r="O258" s="113"/>
      <c r="P258" s="113"/>
      <c r="Q258" s="113"/>
      <c r="R258" s="113"/>
      <c r="S258" s="72"/>
      <c r="T258" s="114"/>
      <c r="U258" s="115"/>
      <c r="V258" s="115"/>
      <c r="W258" s="115"/>
      <c r="X258" s="115"/>
      <c r="Y258" s="115"/>
      <c r="Z258" s="115"/>
      <c r="AA258" s="115"/>
      <c r="AB258" s="115"/>
      <c r="AC258" s="115"/>
      <c r="AD258" s="115"/>
      <c r="AE258" s="115"/>
      <c r="AF258" s="115"/>
      <c r="AG258" s="115"/>
      <c r="AH258" s="115"/>
      <c r="AI258" s="114"/>
      <c r="AJ258" s="64" t="str">
        <f t="shared" si="19"/>
        <v/>
      </c>
      <c r="AK258" s="62" t="str">
        <f t="shared" ca="1" si="17"/>
        <v>Expired</v>
      </c>
    </row>
    <row r="259" spans="1:37" s="36" customFormat="1" ht="51" x14ac:dyDescent="0.2">
      <c r="A259" s="62" t="s">
        <v>1728</v>
      </c>
      <c r="B259" s="62">
        <v>882</v>
      </c>
      <c r="C259" s="62">
        <v>78164</v>
      </c>
      <c r="D259" s="62">
        <v>283</v>
      </c>
      <c r="E259" s="62">
        <v>2009</v>
      </c>
      <c r="F259" s="39" t="str">
        <f t="shared" si="18"/>
        <v>2009-0283</v>
      </c>
      <c r="G259" s="62">
        <v>9</v>
      </c>
      <c r="H259" s="39" t="s">
        <v>2190</v>
      </c>
      <c r="I259" s="48" t="s">
        <v>2191</v>
      </c>
      <c r="J259" s="64">
        <v>40071</v>
      </c>
      <c r="K259" s="62">
        <v>2</v>
      </c>
      <c r="L259" s="64">
        <v>40640</v>
      </c>
      <c r="M259" s="64"/>
      <c r="N259" s="62"/>
      <c r="O259" s="62"/>
      <c r="P259" s="62"/>
      <c r="Q259" s="62"/>
      <c r="R259" s="64">
        <v>40806</v>
      </c>
      <c r="S259" s="47"/>
      <c r="T259" s="39"/>
      <c r="U259" s="62"/>
      <c r="V259" s="62"/>
      <c r="W259" s="62"/>
      <c r="X259" s="62"/>
      <c r="Y259" s="62"/>
      <c r="Z259" s="62"/>
      <c r="AA259" s="62"/>
      <c r="AB259" s="62"/>
      <c r="AC259" s="62"/>
      <c r="AD259" s="62"/>
      <c r="AE259" s="62"/>
      <c r="AF259" s="62"/>
      <c r="AG259" s="62"/>
      <c r="AH259" s="62"/>
      <c r="AI259" s="39" t="s">
        <v>2218</v>
      </c>
      <c r="AJ259" s="64">
        <f t="shared" si="19"/>
        <v>40801</v>
      </c>
      <c r="AK259" s="62" t="str">
        <f t="shared" ca="1" si="17"/>
        <v>Expired</v>
      </c>
    </row>
    <row r="260" spans="1:37" s="36" customFormat="1" ht="63.75" x14ac:dyDescent="0.2">
      <c r="A260" s="62" t="s">
        <v>1728</v>
      </c>
      <c r="B260" s="62">
        <v>882</v>
      </c>
      <c r="C260" s="62">
        <v>79967</v>
      </c>
      <c r="D260" s="62">
        <v>334</v>
      </c>
      <c r="E260" s="62">
        <v>2009</v>
      </c>
      <c r="F260" s="39" t="str">
        <f t="shared" si="18"/>
        <v>2009-0334</v>
      </c>
      <c r="G260" s="62">
        <v>9</v>
      </c>
      <c r="H260" s="39" t="s">
        <v>2169</v>
      </c>
      <c r="I260" s="82" t="s">
        <v>2017</v>
      </c>
      <c r="J260" s="64">
        <v>40077</v>
      </c>
      <c r="K260" s="62">
        <v>2</v>
      </c>
      <c r="L260" s="64">
        <v>40372</v>
      </c>
      <c r="M260" s="50" t="s">
        <v>2197</v>
      </c>
      <c r="N260" s="70"/>
      <c r="O260" s="70"/>
      <c r="P260" s="70"/>
      <c r="Q260" s="70"/>
      <c r="R260" s="64">
        <v>40765</v>
      </c>
      <c r="S260" s="47" t="s">
        <v>2170</v>
      </c>
      <c r="T260" s="54"/>
      <c r="U260" s="70"/>
      <c r="V260" s="70"/>
      <c r="W260" s="70"/>
      <c r="X260" s="70"/>
      <c r="Y260" s="70"/>
      <c r="Z260" s="70"/>
      <c r="AA260" s="70"/>
      <c r="AB260" s="70"/>
      <c r="AC260" s="70"/>
      <c r="AD260" s="70"/>
      <c r="AE260" s="70"/>
      <c r="AF260" s="70"/>
      <c r="AG260" s="70"/>
      <c r="AH260" s="70"/>
      <c r="AI260" s="54" t="s">
        <v>2198</v>
      </c>
      <c r="AJ260" s="64">
        <f t="shared" si="19"/>
        <v>40807</v>
      </c>
      <c r="AK260" s="62" t="str">
        <f t="shared" ca="1" si="17"/>
        <v>Expired</v>
      </c>
    </row>
    <row r="261" spans="1:37" s="36" customFormat="1" ht="25.5" x14ac:dyDescent="0.2">
      <c r="A261" s="62" t="s">
        <v>1728</v>
      </c>
      <c r="B261" s="62">
        <v>882</v>
      </c>
      <c r="C261" s="62">
        <v>87398</v>
      </c>
      <c r="D261" s="62">
        <v>278</v>
      </c>
      <c r="E261" s="62">
        <v>2010</v>
      </c>
      <c r="F261" s="39" t="str">
        <f t="shared" si="18"/>
        <v>2010-0278</v>
      </c>
      <c r="G261" s="62">
        <v>9</v>
      </c>
      <c r="H261" s="39" t="s">
        <v>2201</v>
      </c>
      <c r="I261" s="48" t="s">
        <v>2202</v>
      </c>
      <c r="J261" s="50">
        <v>40466</v>
      </c>
      <c r="K261" s="62">
        <v>2</v>
      </c>
      <c r="L261" s="64">
        <v>40669</v>
      </c>
      <c r="M261" s="62"/>
      <c r="N261" s="62"/>
      <c r="O261" s="62"/>
      <c r="P261" s="62"/>
      <c r="Q261" s="62"/>
      <c r="R261" s="64">
        <v>41186</v>
      </c>
      <c r="S261" s="39"/>
      <c r="T261" s="39"/>
      <c r="U261" s="62"/>
      <c r="V261" s="62"/>
      <c r="W261" s="62"/>
      <c r="X261" s="62"/>
      <c r="Y261" s="62"/>
      <c r="Z261" s="62"/>
      <c r="AA261" s="62"/>
      <c r="AB261" s="62"/>
      <c r="AC261" s="62"/>
      <c r="AD261" s="62"/>
      <c r="AE261" s="62"/>
      <c r="AF261" s="62"/>
      <c r="AG261" s="62"/>
      <c r="AH261" s="62"/>
      <c r="AI261" s="54" t="s">
        <v>2203</v>
      </c>
      <c r="AJ261" s="64">
        <f t="shared" si="19"/>
        <v>41197</v>
      </c>
      <c r="AK261" s="62" t="str">
        <f t="shared" ca="1" si="17"/>
        <v>Expired</v>
      </c>
    </row>
    <row r="262" spans="1:37" s="36" customFormat="1" ht="25.5" x14ac:dyDescent="0.2">
      <c r="A262" s="62" t="s">
        <v>1728</v>
      </c>
      <c r="B262" s="62">
        <v>882</v>
      </c>
      <c r="C262" s="62">
        <v>79969</v>
      </c>
      <c r="D262" s="62">
        <v>459</v>
      </c>
      <c r="E262" s="62">
        <v>2010</v>
      </c>
      <c r="F262" s="39" t="str">
        <f t="shared" si="18"/>
        <v>2010-0459</v>
      </c>
      <c r="G262" s="62">
        <v>9</v>
      </c>
      <c r="H262" s="39" t="s">
        <v>2290</v>
      </c>
      <c r="I262" s="48" t="s">
        <v>1709</v>
      </c>
      <c r="J262" s="50">
        <v>40759</v>
      </c>
      <c r="K262" s="62">
        <v>2</v>
      </c>
      <c r="L262" s="64">
        <v>41026</v>
      </c>
      <c r="M262" s="64"/>
      <c r="N262" s="62"/>
      <c r="O262" s="62"/>
      <c r="P262" s="62"/>
      <c r="Q262" s="62"/>
      <c r="R262" s="64">
        <v>41822</v>
      </c>
      <c r="S262" s="39"/>
      <c r="T262" s="39"/>
      <c r="U262" s="62"/>
      <c r="V262" s="62"/>
      <c r="W262" s="62"/>
      <c r="X262" s="62"/>
      <c r="Y262" s="62"/>
      <c r="Z262" s="62"/>
      <c r="AA262" s="62"/>
      <c r="AB262" s="62"/>
      <c r="AC262" s="62"/>
      <c r="AD262" s="62"/>
      <c r="AE262" s="62"/>
      <c r="AF262" s="62"/>
      <c r="AG262" s="62"/>
      <c r="AH262" s="62"/>
      <c r="AI262" s="133" t="s">
        <v>2401</v>
      </c>
      <c r="AJ262" s="64">
        <f t="shared" si="19"/>
        <v>41490</v>
      </c>
      <c r="AK262" s="62" t="str">
        <f t="shared" ca="1" si="17"/>
        <v>Expired</v>
      </c>
    </row>
    <row r="263" spans="1:37" s="36" customFormat="1" ht="25.5" x14ac:dyDescent="0.2">
      <c r="A263" s="60" t="s">
        <v>1728</v>
      </c>
      <c r="B263" s="62">
        <v>882</v>
      </c>
      <c r="C263" s="62">
        <v>81735</v>
      </c>
      <c r="D263" s="111">
        <v>622</v>
      </c>
      <c r="E263" s="62">
        <v>2011</v>
      </c>
      <c r="F263" s="39" t="str">
        <f t="shared" si="18"/>
        <v>2011-0622</v>
      </c>
      <c r="G263" s="62">
        <v>9</v>
      </c>
      <c r="H263" s="39" t="s">
        <v>2299</v>
      </c>
      <c r="I263" s="54" t="s">
        <v>2300</v>
      </c>
      <c r="J263" s="122">
        <v>41163</v>
      </c>
      <c r="K263" s="60">
        <v>2</v>
      </c>
      <c r="L263" s="68">
        <v>41390</v>
      </c>
      <c r="M263" s="68">
        <v>41751</v>
      </c>
      <c r="N263" s="113"/>
      <c r="O263" s="113"/>
      <c r="P263" s="113"/>
      <c r="Q263" s="113"/>
      <c r="R263" s="113">
        <v>41893</v>
      </c>
      <c r="S263" s="138" t="s">
        <v>2400</v>
      </c>
      <c r="T263" s="114"/>
      <c r="U263" s="115"/>
      <c r="V263" s="115"/>
      <c r="W263" s="115"/>
      <c r="X263" s="115"/>
      <c r="Y263" s="115"/>
      <c r="Z263" s="115"/>
      <c r="AA263" s="115"/>
      <c r="AB263" s="115"/>
      <c r="AC263" s="115"/>
      <c r="AD263" s="115"/>
      <c r="AE263" s="115"/>
      <c r="AF263" s="115"/>
      <c r="AG263" s="115"/>
      <c r="AH263" s="115"/>
      <c r="AI263" s="124" t="s">
        <v>2413</v>
      </c>
      <c r="AJ263" s="64">
        <f t="shared" si="19"/>
        <v>41893</v>
      </c>
      <c r="AK263" s="62" t="str">
        <f t="shared" ca="1" si="17"/>
        <v>Expired</v>
      </c>
    </row>
    <row r="264" spans="1:37" s="36" customFormat="1" ht="38.25" x14ac:dyDescent="0.2">
      <c r="A264" s="135" t="s">
        <v>1728</v>
      </c>
      <c r="B264" s="62">
        <v>882</v>
      </c>
      <c r="C264" s="62">
        <v>83083</v>
      </c>
      <c r="D264" s="111">
        <v>195</v>
      </c>
      <c r="E264" s="62">
        <v>2013</v>
      </c>
      <c r="F264" s="39" t="str">
        <f t="shared" si="18"/>
        <v>2013-0195</v>
      </c>
      <c r="G264" s="62">
        <v>9</v>
      </c>
      <c r="H264" s="123" t="s">
        <v>2399</v>
      </c>
      <c r="I264" s="133" t="s">
        <v>2300</v>
      </c>
      <c r="J264" s="121">
        <v>41534</v>
      </c>
      <c r="K264" s="62">
        <v>2</v>
      </c>
      <c r="L264" s="64"/>
      <c r="M264" s="136"/>
      <c r="N264" s="136"/>
      <c r="O264" s="136"/>
      <c r="P264" s="136"/>
      <c r="Q264" s="136"/>
      <c r="R264" s="136">
        <v>42242</v>
      </c>
      <c r="S264" s="163"/>
      <c r="T264" s="116"/>
      <c r="U264" s="137"/>
      <c r="V264" s="137"/>
      <c r="W264" s="137"/>
      <c r="X264" s="137"/>
      <c r="Y264" s="137"/>
      <c r="Z264" s="137"/>
      <c r="AA264" s="137"/>
      <c r="AB264" s="137"/>
      <c r="AC264" s="137"/>
      <c r="AD264" s="137"/>
      <c r="AE264" s="137"/>
      <c r="AF264" s="137"/>
      <c r="AG264" s="137"/>
      <c r="AH264" s="137"/>
      <c r="AI264" s="169" t="s">
        <v>2424</v>
      </c>
      <c r="AJ264" s="64">
        <f t="shared" si="19"/>
        <v>42264</v>
      </c>
      <c r="AK264" s="62" t="str">
        <f t="shared" ca="1" si="17"/>
        <v>Expired</v>
      </c>
    </row>
    <row r="265" spans="1:37" s="36" customFormat="1" ht="38.25" x14ac:dyDescent="0.2">
      <c r="A265" s="135" t="s">
        <v>1728</v>
      </c>
      <c r="B265" s="62">
        <v>882</v>
      </c>
      <c r="C265" s="62">
        <v>83083</v>
      </c>
      <c r="D265" s="111">
        <v>195</v>
      </c>
      <c r="E265" s="62">
        <v>2013</v>
      </c>
      <c r="F265" s="39" t="str">
        <f t="shared" si="18"/>
        <v>2013-0195</v>
      </c>
      <c r="G265" s="62">
        <v>9</v>
      </c>
      <c r="H265" s="123" t="s">
        <v>2399</v>
      </c>
      <c r="I265" s="133" t="s">
        <v>2300</v>
      </c>
      <c r="J265" s="121">
        <v>41534</v>
      </c>
      <c r="K265" s="62">
        <v>2</v>
      </c>
      <c r="L265" s="64"/>
      <c r="M265" s="136"/>
      <c r="N265" s="136"/>
      <c r="O265" s="136"/>
      <c r="P265" s="136"/>
      <c r="Q265" s="136"/>
      <c r="R265" s="136">
        <v>42276</v>
      </c>
      <c r="S265" s="63"/>
      <c r="T265" s="116"/>
      <c r="U265" s="137"/>
      <c r="V265" s="137"/>
      <c r="W265" s="137"/>
      <c r="X265" s="137"/>
      <c r="Y265" s="137"/>
      <c r="Z265" s="137"/>
      <c r="AA265" s="137"/>
      <c r="AB265" s="137"/>
      <c r="AC265" s="137"/>
      <c r="AD265" s="137"/>
      <c r="AE265" s="137"/>
      <c r="AF265" s="137"/>
      <c r="AG265" s="137"/>
      <c r="AH265" s="137"/>
      <c r="AI265" s="169" t="s">
        <v>2424</v>
      </c>
      <c r="AJ265" s="64">
        <f t="shared" si="19"/>
        <v>42264</v>
      </c>
      <c r="AK265" s="62" t="str">
        <f t="shared" ca="1" si="17"/>
        <v>Expired</v>
      </c>
    </row>
    <row r="266" spans="1:37" s="36" customFormat="1" ht="38.25" x14ac:dyDescent="0.2">
      <c r="A266" s="135" t="s">
        <v>1728</v>
      </c>
      <c r="B266" s="62">
        <v>882</v>
      </c>
      <c r="C266" s="62">
        <v>83083</v>
      </c>
      <c r="D266" s="111">
        <v>195</v>
      </c>
      <c r="E266" s="62">
        <v>2013</v>
      </c>
      <c r="F266" s="39" t="str">
        <f t="shared" si="18"/>
        <v>2013-0195</v>
      </c>
      <c r="G266" s="62">
        <v>9</v>
      </c>
      <c r="H266" s="123" t="s">
        <v>2399</v>
      </c>
      <c r="I266" s="133" t="s">
        <v>2300</v>
      </c>
      <c r="J266" s="121">
        <v>41534</v>
      </c>
      <c r="K266" s="62">
        <v>2</v>
      </c>
      <c r="L266" s="64"/>
      <c r="M266" s="136"/>
      <c r="N266" s="136"/>
      <c r="O266" s="136"/>
      <c r="P266" s="136"/>
      <c r="Q266" s="136"/>
      <c r="R266" s="136">
        <v>42285</v>
      </c>
      <c r="S266" s="63"/>
      <c r="T266" s="116"/>
      <c r="U266" s="137"/>
      <c r="V266" s="137"/>
      <c r="W266" s="137"/>
      <c r="X266" s="137"/>
      <c r="Y266" s="137"/>
      <c r="Z266" s="137"/>
      <c r="AA266" s="137"/>
      <c r="AB266" s="137"/>
      <c r="AC266" s="137"/>
      <c r="AD266" s="137"/>
      <c r="AE266" s="137"/>
      <c r="AF266" s="137"/>
      <c r="AG266" s="137"/>
      <c r="AH266" s="137"/>
      <c r="AI266" s="169" t="s">
        <v>2424</v>
      </c>
      <c r="AJ266" s="64">
        <f t="shared" si="19"/>
        <v>42264</v>
      </c>
      <c r="AK266" s="62" t="str">
        <f t="shared" ca="1" si="17"/>
        <v>Expired</v>
      </c>
    </row>
    <row r="267" spans="1:37" s="36" customFormat="1" ht="25.5" x14ac:dyDescent="0.2">
      <c r="A267" s="39" t="s">
        <v>250</v>
      </c>
      <c r="B267" s="39">
        <v>883</v>
      </c>
      <c r="C267" s="39">
        <v>21211</v>
      </c>
      <c r="D267" s="39">
        <v>299</v>
      </c>
      <c r="E267" s="39">
        <v>2000</v>
      </c>
      <c r="F267" s="39" t="str">
        <f t="shared" si="18"/>
        <v>2000-0299</v>
      </c>
      <c r="G267" s="39">
        <v>3</v>
      </c>
      <c r="H267" s="39" t="s">
        <v>257</v>
      </c>
      <c r="I267" s="47" t="s">
        <v>252</v>
      </c>
      <c r="J267" s="50">
        <v>36762</v>
      </c>
      <c r="K267" s="39">
        <v>2</v>
      </c>
      <c r="L267" s="50">
        <v>36982</v>
      </c>
      <c r="M267" s="50">
        <v>37347</v>
      </c>
      <c r="N267" s="50"/>
      <c r="O267" s="50"/>
      <c r="P267" s="50"/>
      <c r="Q267" s="50"/>
      <c r="R267" s="50"/>
      <c r="S267" s="47"/>
      <c r="T267" s="39"/>
      <c r="U267" s="39"/>
      <c r="V267" s="70"/>
      <c r="W267" s="70"/>
      <c r="X267" s="70"/>
      <c r="Y267" s="70"/>
      <c r="Z267" s="70"/>
      <c r="AA267" s="70"/>
      <c r="AB267" s="70"/>
      <c r="AC267" s="70"/>
      <c r="AD267" s="70"/>
      <c r="AE267" s="70"/>
      <c r="AF267" s="70"/>
      <c r="AG267" s="70"/>
      <c r="AH267" s="70"/>
      <c r="AI267" s="54"/>
      <c r="AJ267" s="64">
        <f t="shared" si="19"/>
        <v>37492</v>
      </c>
      <c r="AK267" s="62" t="str">
        <f t="shared" ca="1" si="17"/>
        <v>Expired</v>
      </c>
    </row>
    <row r="268" spans="1:37" s="36" customFormat="1" ht="25.5" x14ac:dyDescent="0.2">
      <c r="A268" s="39" t="s">
        <v>250</v>
      </c>
      <c r="B268" s="39">
        <v>883</v>
      </c>
      <c r="C268" s="39">
        <v>20221</v>
      </c>
      <c r="D268" s="39">
        <v>8002</v>
      </c>
      <c r="E268" s="39">
        <v>2000</v>
      </c>
      <c r="F268" s="39" t="str">
        <f t="shared" si="18"/>
        <v>2000-8002</v>
      </c>
      <c r="G268" s="39">
        <v>3</v>
      </c>
      <c r="H268" s="39" t="s">
        <v>253</v>
      </c>
      <c r="I268" s="47" t="s">
        <v>252</v>
      </c>
      <c r="J268" s="50">
        <v>36740</v>
      </c>
      <c r="K268" s="39">
        <v>2</v>
      </c>
      <c r="L268" s="50"/>
      <c r="M268" s="50"/>
      <c r="N268" s="50"/>
      <c r="O268" s="50"/>
      <c r="P268" s="50"/>
      <c r="Q268" s="50"/>
      <c r="R268" s="50"/>
      <c r="S268" s="47"/>
      <c r="T268" s="39"/>
      <c r="U268" s="39"/>
      <c r="V268" s="70"/>
      <c r="W268" s="70"/>
      <c r="X268" s="70"/>
      <c r="Y268" s="70"/>
      <c r="Z268" s="70"/>
      <c r="AA268" s="70"/>
      <c r="AB268" s="70"/>
      <c r="AC268" s="70"/>
      <c r="AD268" s="70"/>
      <c r="AE268" s="70"/>
      <c r="AF268" s="70"/>
      <c r="AG268" s="70"/>
      <c r="AH268" s="70"/>
      <c r="AI268" s="54"/>
      <c r="AJ268" s="64">
        <f t="shared" si="19"/>
        <v>37470</v>
      </c>
      <c r="AK268" s="62" t="str">
        <f t="shared" ca="1" si="17"/>
        <v>Expired</v>
      </c>
    </row>
    <row r="269" spans="1:37" s="36" customFormat="1" ht="25.5" x14ac:dyDescent="0.2">
      <c r="A269" s="39" t="s">
        <v>250</v>
      </c>
      <c r="B269" s="39">
        <v>883</v>
      </c>
      <c r="C269" s="39">
        <v>20220</v>
      </c>
      <c r="D269" s="39">
        <v>8003</v>
      </c>
      <c r="E269" s="39">
        <v>2000</v>
      </c>
      <c r="F269" s="39" t="str">
        <f t="shared" si="18"/>
        <v>2000-8003</v>
      </c>
      <c r="G269" s="39">
        <v>3</v>
      </c>
      <c r="H269" s="39" t="s">
        <v>251</v>
      </c>
      <c r="I269" s="47" t="s">
        <v>252</v>
      </c>
      <c r="J269" s="50">
        <v>36799</v>
      </c>
      <c r="K269" s="39">
        <v>2</v>
      </c>
      <c r="L269" s="50">
        <v>36982</v>
      </c>
      <c r="M269" s="50">
        <v>37347</v>
      </c>
      <c r="N269" s="50"/>
      <c r="O269" s="50"/>
      <c r="P269" s="50"/>
      <c r="Q269" s="50"/>
      <c r="R269" s="50"/>
      <c r="S269" s="47"/>
      <c r="T269" s="39"/>
      <c r="U269" s="39"/>
      <c r="V269" s="70"/>
      <c r="W269" s="70"/>
      <c r="X269" s="70"/>
      <c r="Y269" s="70"/>
      <c r="Z269" s="70"/>
      <c r="AA269" s="70"/>
      <c r="AB269" s="70"/>
      <c r="AC269" s="70"/>
      <c r="AD269" s="70"/>
      <c r="AE269" s="70"/>
      <c r="AF269" s="70"/>
      <c r="AG269" s="70"/>
      <c r="AH269" s="70"/>
      <c r="AI269" s="54"/>
      <c r="AJ269" s="64">
        <f t="shared" si="19"/>
        <v>37529</v>
      </c>
      <c r="AK269" s="62" t="str">
        <f t="shared" ca="1" si="17"/>
        <v>Expired</v>
      </c>
    </row>
    <row r="270" spans="1:37" s="36" customFormat="1" ht="25.5" x14ac:dyDescent="0.2">
      <c r="A270" s="39" t="s">
        <v>250</v>
      </c>
      <c r="B270" s="39">
        <v>883</v>
      </c>
      <c r="C270" s="39">
        <v>22599</v>
      </c>
      <c r="D270" s="39">
        <v>167</v>
      </c>
      <c r="E270" s="39">
        <v>2001</v>
      </c>
      <c r="F270" s="39" t="str">
        <f t="shared" si="18"/>
        <v>2001-0167</v>
      </c>
      <c r="G270" s="39">
        <v>3</v>
      </c>
      <c r="H270" s="39" t="s">
        <v>265</v>
      </c>
      <c r="I270" s="47" t="s">
        <v>266</v>
      </c>
      <c r="J270" s="50">
        <v>37161</v>
      </c>
      <c r="K270" s="39">
        <v>2</v>
      </c>
      <c r="L270" s="50">
        <v>37347</v>
      </c>
      <c r="M270" s="50">
        <v>37712</v>
      </c>
      <c r="N270" s="50"/>
      <c r="O270" s="50"/>
      <c r="P270" s="50"/>
      <c r="Q270" s="50"/>
      <c r="R270" s="50"/>
      <c r="S270" s="47"/>
      <c r="T270" s="39"/>
      <c r="U270" s="39"/>
      <c r="V270" s="70"/>
      <c r="W270" s="70"/>
      <c r="X270" s="70"/>
      <c r="Y270" s="70"/>
      <c r="Z270" s="70"/>
      <c r="AA270" s="70"/>
      <c r="AB270" s="70"/>
      <c r="AC270" s="70"/>
      <c r="AD270" s="70"/>
      <c r="AE270" s="70"/>
      <c r="AF270" s="70"/>
      <c r="AG270" s="70"/>
      <c r="AH270" s="70"/>
      <c r="AI270" s="54"/>
      <c r="AJ270" s="64">
        <f t="shared" si="19"/>
        <v>37891</v>
      </c>
      <c r="AK270" s="62" t="str">
        <f t="shared" ca="1" si="17"/>
        <v>Expired</v>
      </c>
    </row>
    <row r="271" spans="1:37" s="36" customFormat="1" x14ac:dyDescent="0.2">
      <c r="A271" s="39" t="s">
        <v>250</v>
      </c>
      <c r="B271" s="39">
        <v>883</v>
      </c>
      <c r="C271" s="39">
        <v>21023</v>
      </c>
      <c r="D271" s="39">
        <v>257</v>
      </c>
      <c r="E271" s="39">
        <v>2000</v>
      </c>
      <c r="F271" s="39" t="str">
        <f t="shared" si="18"/>
        <v>2000-0257</v>
      </c>
      <c r="G271" s="39">
        <v>5</v>
      </c>
      <c r="H271" s="39" t="s">
        <v>1818</v>
      </c>
      <c r="I271" s="47" t="s">
        <v>1819</v>
      </c>
      <c r="J271" s="50">
        <v>37013</v>
      </c>
      <c r="K271" s="39">
        <v>2</v>
      </c>
      <c r="L271" s="50">
        <v>37376</v>
      </c>
      <c r="M271" s="50"/>
      <c r="N271" s="50"/>
      <c r="O271" s="50"/>
      <c r="P271" s="50"/>
      <c r="Q271" s="50"/>
      <c r="R271" s="50">
        <v>37741</v>
      </c>
      <c r="S271" s="47"/>
      <c r="T271" s="39"/>
      <c r="U271" s="39"/>
      <c r="V271" s="70"/>
      <c r="W271" s="70"/>
      <c r="X271" s="70"/>
      <c r="Y271" s="70"/>
      <c r="Z271" s="70"/>
      <c r="AA271" s="70"/>
      <c r="AB271" s="70"/>
      <c r="AC271" s="70"/>
      <c r="AD271" s="70"/>
      <c r="AE271" s="70"/>
      <c r="AF271" s="70"/>
      <c r="AG271" s="70"/>
      <c r="AH271" s="70"/>
      <c r="AI271" s="54"/>
      <c r="AJ271" s="64">
        <f t="shared" si="19"/>
        <v>37743</v>
      </c>
      <c r="AK271" s="62" t="str">
        <f t="shared" ca="1" si="17"/>
        <v>Expired</v>
      </c>
    </row>
    <row r="272" spans="1:37" s="36" customFormat="1" ht="25.5" x14ac:dyDescent="0.2">
      <c r="A272" s="39" t="s">
        <v>1253</v>
      </c>
      <c r="B272" s="39">
        <v>884</v>
      </c>
      <c r="C272" s="39">
        <v>10289</v>
      </c>
      <c r="D272" s="39">
        <v>199</v>
      </c>
      <c r="E272" s="39">
        <v>2001</v>
      </c>
      <c r="F272" s="39" t="str">
        <f t="shared" si="18"/>
        <v>2001-0199</v>
      </c>
      <c r="G272" s="39">
        <v>1</v>
      </c>
      <c r="H272" s="39" t="s">
        <v>1254</v>
      </c>
      <c r="I272" s="47" t="s">
        <v>1255</v>
      </c>
      <c r="J272" s="50" t="s">
        <v>2271</v>
      </c>
      <c r="K272" s="39">
        <v>7</v>
      </c>
      <c r="L272" s="50">
        <v>38821</v>
      </c>
      <c r="M272" s="50"/>
      <c r="N272" s="50"/>
      <c r="O272" s="50"/>
      <c r="P272" s="50"/>
      <c r="Q272" s="50"/>
      <c r="R272" s="50"/>
      <c r="S272" s="47" t="s">
        <v>1256</v>
      </c>
      <c r="T272" s="39"/>
      <c r="U272" s="39"/>
      <c r="V272" s="70"/>
      <c r="W272" s="70"/>
      <c r="X272" s="70"/>
      <c r="Y272" s="70"/>
      <c r="Z272" s="70"/>
      <c r="AA272" s="70"/>
      <c r="AB272" s="70"/>
      <c r="AC272" s="70"/>
      <c r="AD272" s="70"/>
      <c r="AE272" s="70"/>
      <c r="AF272" s="70"/>
      <c r="AG272" s="70"/>
      <c r="AH272" s="70"/>
      <c r="AI272" s="54"/>
      <c r="AJ272" s="64" t="str">
        <f t="shared" si="19"/>
        <v/>
      </c>
      <c r="AK272" s="62" t="str">
        <f t="shared" ca="1" si="17"/>
        <v>Expired</v>
      </c>
    </row>
    <row r="273" spans="1:37" s="1" customFormat="1" ht="37.5" customHeight="1" x14ac:dyDescent="0.2">
      <c r="A273" s="60" t="s">
        <v>1261</v>
      </c>
      <c r="B273" s="60">
        <v>880</v>
      </c>
      <c r="C273" s="60">
        <v>10754</v>
      </c>
      <c r="D273" s="60">
        <v>171</v>
      </c>
      <c r="E273" s="60">
        <v>2009</v>
      </c>
      <c r="F273" s="60" t="str">
        <f t="shared" si="18"/>
        <v>2009-0171</v>
      </c>
      <c r="G273" s="60">
        <v>8</v>
      </c>
      <c r="H273" s="39" t="s">
        <v>2089</v>
      </c>
      <c r="I273" s="54" t="s">
        <v>1678</v>
      </c>
      <c r="J273" s="122" t="s">
        <v>2417</v>
      </c>
      <c r="K273" s="60">
        <v>7</v>
      </c>
      <c r="L273" s="68"/>
      <c r="M273" s="113"/>
      <c r="N273" s="113"/>
      <c r="O273" s="113"/>
      <c r="P273" s="113"/>
      <c r="Q273" s="113"/>
      <c r="R273" s="113"/>
      <c r="S273" s="162"/>
      <c r="T273" s="114"/>
      <c r="U273" s="115"/>
      <c r="V273" s="115"/>
      <c r="W273" s="115"/>
      <c r="X273" s="115"/>
      <c r="Y273" s="115"/>
      <c r="Z273" s="115"/>
      <c r="AA273" s="115"/>
      <c r="AB273" s="115"/>
      <c r="AC273" s="115"/>
      <c r="AD273" s="115"/>
      <c r="AE273" s="115"/>
      <c r="AF273" s="115"/>
      <c r="AG273" s="115"/>
      <c r="AH273" s="115"/>
      <c r="AI273" s="124" t="s">
        <v>2416</v>
      </c>
      <c r="AJ273" s="121" t="s">
        <v>2418</v>
      </c>
      <c r="AK273" s="135" t="s">
        <v>2404</v>
      </c>
    </row>
    <row r="274" spans="1:37" s="36" customFormat="1" ht="25.5" x14ac:dyDescent="0.2">
      <c r="A274" s="39" t="s">
        <v>1253</v>
      </c>
      <c r="B274" s="62">
        <v>884</v>
      </c>
      <c r="C274" s="62">
        <v>24664</v>
      </c>
      <c r="D274" s="111">
        <v>480</v>
      </c>
      <c r="E274" s="62">
        <v>2007</v>
      </c>
      <c r="F274" s="39" t="str">
        <f t="shared" si="18"/>
        <v>2007-0480</v>
      </c>
      <c r="G274" s="62">
        <v>8</v>
      </c>
      <c r="H274" s="39" t="s">
        <v>816</v>
      </c>
      <c r="I274" s="54" t="s">
        <v>1682</v>
      </c>
      <c r="J274" s="55">
        <v>40164</v>
      </c>
      <c r="K274" s="60">
        <v>7</v>
      </c>
      <c r="L274" s="68"/>
      <c r="M274" s="113"/>
      <c r="N274" s="113"/>
      <c r="O274" s="113"/>
      <c r="P274" s="113"/>
      <c r="Q274" s="113"/>
      <c r="R274" s="113"/>
      <c r="S274" s="72"/>
      <c r="T274" s="114"/>
      <c r="U274" s="115"/>
      <c r="V274" s="115"/>
      <c r="W274" s="115"/>
      <c r="X274" s="115"/>
      <c r="Y274" s="115"/>
      <c r="Z274" s="115"/>
      <c r="AA274" s="115"/>
      <c r="AB274" s="115"/>
      <c r="AC274" s="115"/>
      <c r="AD274" s="115"/>
      <c r="AE274" s="115"/>
      <c r="AF274" s="115"/>
      <c r="AG274" s="115"/>
      <c r="AH274" s="115"/>
      <c r="AI274" s="114"/>
      <c r="AJ274" s="64">
        <f t="shared" ref="AJ274:AJ282" si="20">IF(OR(J274="",ISERROR(DATE((YEAR(J274)+(K274)),MONTH(J274), DAY(J274)))),"",DATE((YEAR(J274)+(K274)),MONTH(J274), DAY(J274)))</f>
        <v>42721</v>
      </c>
      <c r="AK274" s="62" t="str">
        <f t="shared" ref="AK274:AK282" ca="1" si="21">IF(OR(J274="Assumed Expired",J274="Voided",J274="Non Performed"),"Expired",IF(J274="Status?","TBD",IF(AJ274="","",IF(NOW()&gt;AJ274,"Expired","Under Warranty"))))</f>
        <v>Under Warranty</v>
      </c>
    </row>
    <row r="275" spans="1:37" s="36" customFormat="1" ht="25.5" x14ac:dyDescent="0.2">
      <c r="A275" s="38" t="s">
        <v>1253</v>
      </c>
      <c r="B275" s="38">
        <v>884</v>
      </c>
      <c r="C275" s="38">
        <v>13458</v>
      </c>
      <c r="D275" s="38">
        <v>323</v>
      </c>
      <c r="E275" s="38">
        <v>2000</v>
      </c>
      <c r="F275" s="39" t="str">
        <f t="shared" si="18"/>
        <v>2000-0323</v>
      </c>
      <c r="G275" s="38">
        <v>4</v>
      </c>
      <c r="H275" s="38" t="s">
        <v>277</v>
      </c>
      <c r="I275" s="48" t="s">
        <v>278</v>
      </c>
      <c r="J275" s="55" t="s">
        <v>483</v>
      </c>
      <c r="K275" s="38">
        <v>7</v>
      </c>
      <c r="L275" s="55" t="s">
        <v>279</v>
      </c>
      <c r="M275" s="55"/>
      <c r="N275" s="55"/>
      <c r="O275" s="55"/>
      <c r="P275" s="55"/>
      <c r="Q275" s="55"/>
      <c r="R275" s="55"/>
      <c r="S275" s="48"/>
      <c r="T275" s="38"/>
      <c r="U275" s="35"/>
      <c r="V275" s="35"/>
      <c r="W275" s="38"/>
      <c r="X275" s="38"/>
      <c r="Y275" s="38"/>
      <c r="Z275" s="38"/>
      <c r="AA275" s="38"/>
      <c r="AB275" s="38"/>
      <c r="AC275" s="38"/>
      <c r="AD275" s="38"/>
      <c r="AE275" s="38"/>
      <c r="AF275" s="60"/>
      <c r="AG275" s="60"/>
      <c r="AH275" s="60" t="s">
        <v>1268</v>
      </c>
      <c r="AI275" s="38" t="s">
        <v>1501</v>
      </c>
      <c r="AJ275" s="64" t="str">
        <f t="shared" si="20"/>
        <v/>
      </c>
      <c r="AK275" s="62" t="str">
        <f t="shared" ca="1" si="21"/>
        <v>Expired</v>
      </c>
    </row>
    <row r="276" spans="1:37" s="1" customFormat="1" ht="25.5" x14ac:dyDescent="0.2">
      <c r="A276" s="39" t="s">
        <v>1253</v>
      </c>
      <c r="B276" s="62">
        <v>884</v>
      </c>
      <c r="C276" s="62">
        <v>18687</v>
      </c>
      <c r="D276" s="111">
        <v>45</v>
      </c>
      <c r="E276" s="111">
        <v>2002</v>
      </c>
      <c r="F276" s="39" t="str">
        <f t="shared" si="18"/>
        <v>2002-0045</v>
      </c>
      <c r="G276" s="62">
        <v>4</v>
      </c>
      <c r="H276" s="39" t="s">
        <v>1488</v>
      </c>
      <c r="I276" s="112" t="s">
        <v>1682</v>
      </c>
      <c r="J276" s="55">
        <v>37855</v>
      </c>
      <c r="K276" s="60">
        <v>7</v>
      </c>
      <c r="L276" s="68"/>
      <c r="M276" s="113"/>
      <c r="N276" s="113"/>
      <c r="O276" s="113"/>
      <c r="P276" s="113"/>
      <c r="Q276" s="113"/>
      <c r="R276" s="113"/>
      <c r="S276" s="72"/>
      <c r="T276" s="114"/>
      <c r="U276" s="115"/>
      <c r="V276" s="115"/>
      <c r="W276" s="115"/>
      <c r="X276" s="115"/>
      <c r="Y276" s="115"/>
      <c r="Z276" s="115"/>
      <c r="AA276" s="115"/>
      <c r="AB276" s="115"/>
      <c r="AC276" s="115"/>
      <c r="AD276" s="115"/>
      <c r="AE276" s="115"/>
      <c r="AF276" s="115"/>
      <c r="AG276" s="115"/>
      <c r="AH276" s="115"/>
      <c r="AI276" s="114"/>
      <c r="AJ276" s="64">
        <f t="shared" si="20"/>
        <v>40412</v>
      </c>
      <c r="AK276" s="62" t="str">
        <f t="shared" ca="1" si="21"/>
        <v>Expired</v>
      </c>
    </row>
    <row r="277" spans="1:37" s="36" customFormat="1" ht="25.5" x14ac:dyDescent="0.2">
      <c r="A277" s="39" t="s">
        <v>1253</v>
      </c>
      <c r="B277" s="62">
        <v>884</v>
      </c>
      <c r="C277" s="62">
        <v>18687</v>
      </c>
      <c r="D277" s="111">
        <v>45</v>
      </c>
      <c r="E277" s="111">
        <v>2002</v>
      </c>
      <c r="F277" s="39" t="str">
        <f t="shared" si="18"/>
        <v>2002-0045</v>
      </c>
      <c r="G277" s="62">
        <v>4</v>
      </c>
      <c r="H277" s="39" t="s">
        <v>1488</v>
      </c>
      <c r="I277" s="112" t="s">
        <v>1683</v>
      </c>
      <c r="J277" s="55">
        <v>38175</v>
      </c>
      <c r="K277" s="60">
        <v>7</v>
      </c>
      <c r="L277" s="68"/>
      <c r="M277" s="113"/>
      <c r="N277" s="113"/>
      <c r="O277" s="113"/>
      <c r="P277" s="113"/>
      <c r="Q277" s="113"/>
      <c r="R277" s="113"/>
      <c r="S277" s="72"/>
      <c r="T277" s="114"/>
      <c r="U277" s="115"/>
      <c r="V277" s="115"/>
      <c r="W277" s="115"/>
      <c r="X277" s="115"/>
      <c r="Y277" s="115"/>
      <c r="Z277" s="115"/>
      <c r="AA277" s="115"/>
      <c r="AB277" s="115"/>
      <c r="AC277" s="115"/>
      <c r="AD277" s="115"/>
      <c r="AE277" s="115"/>
      <c r="AF277" s="115"/>
      <c r="AG277" s="115"/>
      <c r="AH277" s="115"/>
      <c r="AI277" s="114"/>
      <c r="AJ277" s="64">
        <f t="shared" si="20"/>
        <v>40731</v>
      </c>
      <c r="AK277" s="62" t="str">
        <f t="shared" ca="1" si="21"/>
        <v>Expired</v>
      </c>
    </row>
    <row r="278" spans="1:37" s="1" customFormat="1" ht="25.5" x14ac:dyDescent="0.2">
      <c r="A278" s="38" t="s">
        <v>1253</v>
      </c>
      <c r="B278" s="38">
        <v>884</v>
      </c>
      <c r="C278" s="38">
        <v>19920</v>
      </c>
      <c r="D278" s="38">
        <v>45</v>
      </c>
      <c r="E278" s="38">
        <v>2002</v>
      </c>
      <c r="F278" s="39" t="str">
        <f t="shared" si="18"/>
        <v>2002-0045</v>
      </c>
      <c r="G278" s="38">
        <v>4</v>
      </c>
      <c r="H278" s="38" t="s">
        <v>675</v>
      </c>
      <c r="I278" s="48" t="s">
        <v>676</v>
      </c>
      <c r="J278" s="55">
        <v>38528</v>
      </c>
      <c r="K278" s="38">
        <v>7</v>
      </c>
      <c r="L278" s="55">
        <v>38929</v>
      </c>
      <c r="M278" s="55">
        <v>39199</v>
      </c>
      <c r="N278" s="55"/>
      <c r="O278" s="55"/>
      <c r="P278" s="55"/>
      <c r="Q278" s="55"/>
      <c r="R278" s="55"/>
      <c r="S278" s="38"/>
      <c r="T278" s="38"/>
      <c r="U278" s="35"/>
      <c r="V278" s="35"/>
      <c r="W278" s="35"/>
      <c r="X278" s="35"/>
      <c r="Y278" s="35"/>
      <c r="Z278" s="35"/>
      <c r="AA278" s="35"/>
      <c r="AB278" s="35"/>
      <c r="AC278" s="35"/>
      <c r="AD278" s="35"/>
      <c r="AE278" s="35"/>
      <c r="AF278" s="66"/>
      <c r="AG278" s="66"/>
      <c r="AH278" s="66"/>
      <c r="AI278" s="78" t="s">
        <v>1535</v>
      </c>
      <c r="AJ278" s="64">
        <f t="shared" si="20"/>
        <v>41085</v>
      </c>
      <c r="AK278" s="62" t="str">
        <f t="shared" ca="1" si="21"/>
        <v>Expired</v>
      </c>
    </row>
    <row r="279" spans="1:37" s="36" customFormat="1" ht="25.5" x14ac:dyDescent="0.2">
      <c r="A279" s="38" t="s">
        <v>1253</v>
      </c>
      <c r="B279" s="38">
        <v>884</v>
      </c>
      <c r="C279" s="38">
        <v>22364</v>
      </c>
      <c r="D279" s="38">
        <v>118</v>
      </c>
      <c r="E279" s="38">
        <v>2003</v>
      </c>
      <c r="F279" s="39" t="str">
        <f t="shared" si="18"/>
        <v>2003-0118</v>
      </c>
      <c r="G279" s="38">
        <v>4</v>
      </c>
      <c r="H279" s="38" t="s">
        <v>697</v>
      </c>
      <c r="I279" s="48" t="s">
        <v>676</v>
      </c>
      <c r="J279" s="55">
        <v>38163</v>
      </c>
      <c r="K279" s="38">
        <v>7</v>
      </c>
      <c r="L279" s="55">
        <v>38945</v>
      </c>
      <c r="M279" s="55">
        <v>39199</v>
      </c>
      <c r="N279" s="55"/>
      <c r="O279" s="55"/>
      <c r="P279" s="55"/>
      <c r="Q279" s="55"/>
      <c r="R279" s="55"/>
      <c r="S279" s="48"/>
      <c r="T279" s="38"/>
      <c r="U279" s="35"/>
      <c r="V279" s="35"/>
      <c r="W279" s="35"/>
      <c r="X279" s="35"/>
      <c r="Y279" s="35"/>
      <c r="Z279" s="35"/>
      <c r="AA279" s="35"/>
      <c r="AB279" s="35"/>
      <c r="AC279" s="35"/>
      <c r="AD279" s="35"/>
      <c r="AE279" s="35"/>
      <c r="AF279" s="66"/>
      <c r="AG279" s="66"/>
      <c r="AH279" s="66"/>
      <c r="AI279" s="38" t="s">
        <v>1551</v>
      </c>
      <c r="AJ279" s="64">
        <f t="shared" si="20"/>
        <v>40719</v>
      </c>
      <c r="AK279" s="62" t="str">
        <f t="shared" ca="1" si="21"/>
        <v>Expired</v>
      </c>
    </row>
    <row r="280" spans="1:37" s="1" customFormat="1" ht="28.5" x14ac:dyDescent="0.2">
      <c r="A280" s="38" t="s">
        <v>1253</v>
      </c>
      <c r="B280" s="38">
        <v>884</v>
      </c>
      <c r="C280" s="38">
        <v>18696</v>
      </c>
      <c r="D280" s="38">
        <v>464</v>
      </c>
      <c r="E280" s="38">
        <v>2003</v>
      </c>
      <c r="F280" s="39" t="str">
        <f t="shared" si="18"/>
        <v>2003-0464</v>
      </c>
      <c r="G280" s="38">
        <v>4</v>
      </c>
      <c r="H280" s="38" t="s">
        <v>700</v>
      </c>
      <c r="I280" s="48" t="s">
        <v>1555</v>
      </c>
      <c r="J280" s="55">
        <v>38694</v>
      </c>
      <c r="K280" s="38">
        <v>7</v>
      </c>
      <c r="L280" s="55">
        <v>38931</v>
      </c>
      <c r="M280" s="55">
        <v>39196</v>
      </c>
      <c r="N280" s="55"/>
      <c r="O280" s="55"/>
      <c r="P280" s="55"/>
      <c r="Q280" s="55"/>
      <c r="R280" s="55"/>
      <c r="S280" s="38"/>
      <c r="T280" s="38"/>
      <c r="U280" s="35"/>
      <c r="V280" s="35"/>
      <c r="W280" s="35"/>
      <c r="X280" s="35"/>
      <c r="Y280" s="35"/>
      <c r="Z280" s="35"/>
      <c r="AA280" s="35"/>
      <c r="AB280" s="35"/>
      <c r="AC280" s="35"/>
      <c r="AD280" s="35"/>
      <c r="AE280" s="35"/>
      <c r="AF280" s="66"/>
      <c r="AG280" s="66"/>
      <c r="AH280" s="66"/>
      <c r="AI280" s="92" t="s">
        <v>1556</v>
      </c>
      <c r="AJ280" s="64">
        <f t="shared" si="20"/>
        <v>41251</v>
      </c>
      <c r="AK280" s="62" t="str">
        <f t="shared" ca="1" si="21"/>
        <v>Expired</v>
      </c>
    </row>
    <row r="281" spans="1:37" s="1" customFormat="1" ht="25.5" x14ac:dyDescent="0.2">
      <c r="A281" s="38" t="s">
        <v>1253</v>
      </c>
      <c r="B281" s="38">
        <v>884</v>
      </c>
      <c r="C281" s="38">
        <v>24591</v>
      </c>
      <c r="D281" s="38">
        <v>108</v>
      </c>
      <c r="E281" s="38">
        <v>2005</v>
      </c>
      <c r="F281" s="39" t="str">
        <f t="shared" si="18"/>
        <v>2005-0108</v>
      </c>
      <c r="G281" s="38">
        <v>4</v>
      </c>
      <c r="H281" s="38" t="s">
        <v>2234</v>
      </c>
      <c r="I281" s="48" t="s">
        <v>1555</v>
      </c>
      <c r="J281" s="55" t="s">
        <v>483</v>
      </c>
      <c r="K281" s="38">
        <v>7</v>
      </c>
      <c r="L281" s="55"/>
      <c r="M281" s="55"/>
      <c r="N281" s="55"/>
      <c r="O281" s="55"/>
      <c r="P281" s="55"/>
      <c r="Q281" s="55"/>
      <c r="R281" s="55"/>
      <c r="S281" s="48"/>
      <c r="T281" s="38"/>
      <c r="U281" s="38"/>
      <c r="V281" s="35"/>
      <c r="W281" s="35"/>
      <c r="X281" s="35"/>
      <c r="Y281" s="35"/>
      <c r="Z281" s="35"/>
      <c r="AA281" s="35"/>
      <c r="AB281" s="35"/>
      <c r="AC281" s="35"/>
      <c r="AD281" s="35"/>
      <c r="AE281" s="35"/>
      <c r="AF281" s="66"/>
      <c r="AG281" s="66"/>
      <c r="AH281" s="66"/>
      <c r="AI281" s="38" t="s">
        <v>1569</v>
      </c>
      <c r="AJ281" s="64" t="str">
        <f t="shared" si="20"/>
        <v/>
      </c>
      <c r="AK281" s="62" t="str">
        <f t="shared" ca="1" si="21"/>
        <v>Expired</v>
      </c>
    </row>
    <row r="282" spans="1:37" s="1" customFormat="1" ht="25.5" x14ac:dyDescent="0.2">
      <c r="A282" s="38" t="s">
        <v>1253</v>
      </c>
      <c r="B282" s="38">
        <v>884</v>
      </c>
      <c r="C282" s="38">
        <v>24591</v>
      </c>
      <c r="D282" s="38">
        <v>108</v>
      </c>
      <c r="E282" s="38">
        <v>2005</v>
      </c>
      <c r="F282" s="39" t="str">
        <f t="shared" si="18"/>
        <v>2005-0108</v>
      </c>
      <c r="G282" s="38">
        <v>4</v>
      </c>
      <c r="H282" s="38" t="s">
        <v>2235</v>
      </c>
      <c r="I282" s="48" t="s">
        <v>1555</v>
      </c>
      <c r="J282" s="55" t="s">
        <v>483</v>
      </c>
      <c r="K282" s="38">
        <v>7</v>
      </c>
      <c r="L282" s="55"/>
      <c r="M282" s="55"/>
      <c r="N282" s="55"/>
      <c r="O282" s="55"/>
      <c r="P282" s="55"/>
      <c r="Q282" s="55"/>
      <c r="R282" s="55"/>
      <c r="S282" s="48"/>
      <c r="T282" s="38"/>
      <c r="U282" s="38"/>
      <c r="V282" s="35"/>
      <c r="W282" s="35"/>
      <c r="X282" s="35"/>
      <c r="Y282" s="35"/>
      <c r="Z282" s="35"/>
      <c r="AA282" s="35"/>
      <c r="AB282" s="35"/>
      <c r="AC282" s="35"/>
      <c r="AD282" s="35"/>
      <c r="AE282" s="35"/>
      <c r="AF282" s="66"/>
      <c r="AG282" s="66"/>
      <c r="AH282" s="66"/>
      <c r="AI282" s="38" t="s">
        <v>1569</v>
      </c>
      <c r="AJ282" s="64" t="str">
        <f t="shared" si="20"/>
        <v/>
      </c>
      <c r="AK282" s="62" t="str">
        <f t="shared" ca="1" si="21"/>
        <v>Expired</v>
      </c>
    </row>
    <row r="283" spans="1:37" s="1" customFormat="1" ht="25.5" x14ac:dyDescent="0.2">
      <c r="A283" s="39" t="s">
        <v>1253</v>
      </c>
      <c r="B283" s="39">
        <v>884</v>
      </c>
      <c r="C283" s="39">
        <v>10754</v>
      </c>
      <c r="D283" s="39">
        <v>171</v>
      </c>
      <c r="E283" s="39">
        <v>2009</v>
      </c>
      <c r="F283" s="39" t="str">
        <f t="shared" si="18"/>
        <v>2009-0171</v>
      </c>
      <c r="G283" s="39">
        <v>8</v>
      </c>
      <c r="H283" s="39" t="s">
        <v>2089</v>
      </c>
      <c r="I283" s="54" t="s">
        <v>1682</v>
      </c>
      <c r="J283" s="122" t="s">
        <v>2417</v>
      </c>
      <c r="K283" s="60">
        <v>7</v>
      </c>
      <c r="L283" s="68"/>
      <c r="M283" s="113"/>
      <c r="N283" s="113"/>
      <c r="O283" s="113"/>
      <c r="P283" s="113"/>
      <c r="Q283" s="113"/>
      <c r="R283" s="113"/>
      <c r="S283" s="72"/>
      <c r="T283" s="114"/>
      <c r="U283" s="115"/>
      <c r="V283" s="115"/>
      <c r="W283" s="115"/>
      <c r="X283" s="115"/>
      <c r="Y283" s="115"/>
      <c r="Z283" s="115"/>
      <c r="AA283" s="115"/>
      <c r="AB283" s="115"/>
      <c r="AC283" s="115"/>
      <c r="AD283" s="115"/>
      <c r="AE283" s="115"/>
      <c r="AF283" s="115"/>
      <c r="AG283" s="115"/>
      <c r="AH283" s="115"/>
      <c r="AI283" s="124" t="s">
        <v>2416</v>
      </c>
      <c r="AJ283" s="121" t="s">
        <v>2418</v>
      </c>
      <c r="AK283" s="135" t="s">
        <v>2404</v>
      </c>
    </row>
    <row r="284" spans="1:37" s="1" customFormat="1" ht="25.5" x14ac:dyDescent="0.2">
      <c r="A284" s="38" t="s">
        <v>1253</v>
      </c>
      <c r="B284" s="38">
        <v>884</v>
      </c>
      <c r="C284" s="38">
        <v>6080</v>
      </c>
      <c r="D284" s="38">
        <v>2</v>
      </c>
      <c r="E284" s="38">
        <v>2006</v>
      </c>
      <c r="F284" s="39" t="str">
        <f t="shared" si="18"/>
        <v>2006-0002</v>
      </c>
      <c r="G284" s="38">
        <v>4</v>
      </c>
      <c r="H284" s="38" t="s">
        <v>2224</v>
      </c>
      <c r="I284" s="48" t="s">
        <v>1555</v>
      </c>
      <c r="J284" s="55">
        <v>39389</v>
      </c>
      <c r="K284" s="38">
        <v>7</v>
      </c>
      <c r="L284" s="55"/>
      <c r="M284" s="55"/>
      <c r="N284" s="55"/>
      <c r="O284" s="55"/>
      <c r="P284" s="55">
        <v>41017</v>
      </c>
      <c r="Q284" s="55">
        <v>41389</v>
      </c>
      <c r="R284" s="55"/>
      <c r="S284" s="131" t="s">
        <v>2392</v>
      </c>
      <c r="T284" s="38"/>
      <c r="U284" s="38"/>
      <c r="V284" s="35"/>
      <c r="W284" s="35"/>
      <c r="X284" s="35"/>
      <c r="Y284" s="35"/>
      <c r="Z284" s="35"/>
      <c r="AA284" s="35"/>
      <c r="AB284" s="35"/>
      <c r="AC284" s="35"/>
      <c r="AD284" s="35"/>
      <c r="AE284" s="35"/>
      <c r="AF284" s="66"/>
      <c r="AG284" s="66"/>
      <c r="AH284" s="66"/>
      <c r="AI284" s="78" t="s">
        <v>1575</v>
      </c>
      <c r="AJ284" s="64">
        <f t="shared" ref="AJ284:AJ347" si="22">IF(OR(J284="",ISERROR(DATE((YEAR(J284)+(K284)),MONTH(J284), DAY(J284)))),"",DATE((YEAR(J284)+(K284)),MONTH(J284), DAY(J284)))</f>
        <v>41946</v>
      </c>
      <c r="AK284" s="62" t="str">
        <f t="shared" ref="AK284:AK347" ca="1" si="23">IF(OR(J284="Assumed Expired",J284="Voided",J284="Non Performed"),"Expired",IF(J284="Status?","TBD",IF(AJ284="","",IF(NOW()&gt;AJ284,"Expired","Under Warranty"))))</f>
        <v>Expired</v>
      </c>
    </row>
    <row r="285" spans="1:37" s="1" customFormat="1" ht="114.75" x14ac:dyDescent="0.2">
      <c r="A285" s="38" t="s">
        <v>1253</v>
      </c>
      <c r="B285" s="38">
        <v>884</v>
      </c>
      <c r="C285" s="38">
        <v>16671</v>
      </c>
      <c r="D285" s="38">
        <v>463</v>
      </c>
      <c r="E285" s="38">
        <v>2003</v>
      </c>
      <c r="F285" s="39" t="str">
        <f t="shared" si="18"/>
        <v>2003-0463</v>
      </c>
      <c r="G285" s="38">
        <v>6</v>
      </c>
      <c r="H285" s="38" t="s">
        <v>2266</v>
      </c>
      <c r="I285" s="48" t="s">
        <v>1607</v>
      </c>
      <c r="J285" s="55">
        <v>38314</v>
      </c>
      <c r="K285" s="38">
        <v>7</v>
      </c>
      <c r="L285" s="55" t="s">
        <v>1019</v>
      </c>
      <c r="M285" s="55">
        <v>38798</v>
      </c>
      <c r="N285" s="55">
        <v>39142</v>
      </c>
      <c r="O285" s="55">
        <v>39520</v>
      </c>
      <c r="P285" s="55">
        <v>39902</v>
      </c>
      <c r="Q285" s="55">
        <v>40304</v>
      </c>
      <c r="R285" s="55"/>
      <c r="S285" s="48"/>
      <c r="T285" s="38"/>
      <c r="U285" s="38"/>
      <c r="V285" s="38"/>
      <c r="W285" s="35"/>
      <c r="X285" s="79"/>
      <c r="Y285" s="79"/>
      <c r="Z285" s="79"/>
      <c r="AA285" s="79"/>
      <c r="AB285" s="79"/>
      <c r="AC285" s="79"/>
      <c r="AD285" s="79"/>
      <c r="AE285" s="79"/>
      <c r="AF285" s="79"/>
      <c r="AG285" s="79"/>
      <c r="AH285" s="79"/>
      <c r="AI285" s="38" t="s">
        <v>2165</v>
      </c>
      <c r="AJ285" s="64">
        <f t="shared" si="22"/>
        <v>40870</v>
      </c>
      <c r="AK285" s="62" t="str">
        <f t="shared" ca="1" si="23"/>
        <v>Expired</v>
      </c>
    </row>
    <row r="286" spans="1:37" s="32" customFormat="1" ht="153" x14ac:dyDescent="0.2">
      <c r="A286" s="38" t="s">
        <v>1253</v>
      </c>
      <c r="B286" s="38">
        <v>884</v>
      </c>
      <c r="C286" s="38">
        <v>16671</v>
      </c>
      <c r="D286" s="38">
        <v>463</v>
      </c>
      <c r="E286" s="38">
        <v>2003</v>
      </c>
      <c r="F286" s="39" t="str">
        <f t="shared" si="18"/>
        <v>2003-0463</v>
      </c>
      <c r="G286" s="38">
        <v>6</v>
      </c>
      <c r="H286" s="38" t="s">
        <v>2265</v>
      </c>
      <c r="I286" s="48" t="s">
        <v>1607</v>
      </c>
      <c r="J286" s="55">
        <v>38671</v>
      </c>
      <c r="K286" s="38">
        <v>7</v>
      </c>
      <c r="L286" s="55">
        <v>38798</v>
      </c>
      <c r="M286" s="55">
        <v>39142</v>
      </c>
      <c r="N286" s="55">
        <v>39520</v>
      </c>
      <c r="O286" s="55">
        <v>39902</v>
      </c>
      <c r="P286" s="55">
        <v>40304</v>
      </c>
      <c r="Q286" s="55"/>
      <c r="R286" s="55"/>
      <c r="S286" s="38"/>
      <c r="T286" s="38"/>
      <c r="U286" s="38"/>
      <c r="V286" s="38"/>
      <c r="W286" s="35"/>
      <c r="X286" s="35"/>
      <c r="Y286" s="35"/>
      <c r="Z286" s="35"/>
      <c r="AA286" s="35"/>
      <c r="AB286" s="35"/>
      <c r="AC286" s="35"/>
      <c r="AD286" s="35"/>
      <c r="AE286" s="35"/>
      <c r="AF286" s="35"/>
      <c r="AG286" s="35"/>
      <c r="AH286" s="35"/>
      <c r="AI286" s="78" t="s">
        <v>2166</v>
      </c>
      <c r="AJ286" s="64">
        <f t="shared" si="22"/>
        <v>41228</v>
      </c>
      <c r="AK286" s="62" t="str">
        <f t="shared" ca="1" si="23"/>
        <v>Expired</v>
      </c>
    </row>
    <row r="287" spans="1:37" s="32" customFormat="1" ht="38.25" x14ac:dyDescent="0.2">
      <c r="A287" s="35" t="s">
        <v>1253</v>
      </c>
      <c r="B287" s="35">
        <v>884</v>
      </c>
      <c r="C287" s="35">
        <v>77118</v>
      </c>
      <c r="D287" s="35">
        <v>294</v>
      </c>
      <c r="E287" s="35">
        <v>2004</v>
      </c>
      <c r="F287" s="39" t="str">
        <f t="shared" si="18"/>
        <v>2004-0294</v>
      </c>
      <c r="G287" s="35">
        <v>6</v>
      </c>
      <c r="H287" s="35" t="s">
        <v>180</v>
      </c>
      <c r="I287" s="57" t="s">
        <v>1607</v>
      </c>
      <c r="J287" s="56" t="s">
        <v>905</v>
      </c>
      <c r="K287" s="35">
        <v>7</v>
      </c>
      <c r="L287" s="56" t="s">
        <v>459</v>
      </c>
      <c r="M287" s="56" t="s">
        <v>460</v>
      </c>
      <c r="N287" s="56"/>
      <c r="O287" s="56"/>
      <c r="P287" s="56"/>
      <c r="Q287" s="56"/>
      <c r="R287" s="56"/>
      <c r="S287" s="57"/>
      <c r="T287" s="35"/>
      <c r="U287" s="35"/>
      <c r="V287" s="35"/>
      <c r="W287" s="38"/>
      <c r="X287" s="78"/>
      <c r="Y287" s="78"/>
      <c r="Z287" s="78"/>
      <c r="AA287" s="78"/>
      <c r="AB287" s="78"/>
      <c r="AC287" s="78"/>
      <c r="AD287" s="78"/>
      <c r="AE287" s="78"/>
      <c r="AF287" s="78"/>
      <c r="AG287" s="78"/>
      <c r="AH287" s="78"/>
      <c r="AI287" s="35" t="s">
        <v>1279</v>
      </c>
      <c r="AJ287" s="64" t="str">
        <f t="shared" si="22"/>
        <v/>
      </c>
      <c r="AK287" s="62" t="str">
        <f t="shared" ca="1" si="23"/>
        <v>Expired</v>
      </c>
    </row>
    <row r="288" spans="1:37" s="32" customFormat="1" ht="63.75" x14ac:dyDescent="0.2">
      <c r="A288" s="39" t="s">
        <v>1253</v>
      </c>
      <c r="B288" s="39">
        <v>884</v>
      </c>
      <c r="C288" s="39">
        <v>11160</v>
      </c>
      <c r="D288" s="39">
        <v>3001</v>
      </c>
      <c r="E288" s="39">
        <v>1999</v>
      </c>
      <c r="F288" s="39" t="str">
        <f t="shared" si="18"/>
        <v>1999-3001</v>
      </c>
      <c r="G288" s="39">
        <v>7</v>
      </c>
      <c r="H288" s="39" t="s">
        <v>206</v>
      </c>
      <c r="I288" s="47" t="s">
        <v>1607</v>
      </c>
      <c r="J288" s="50">
        <v>38384</v>
      </c>
      <c r="K288" s="39">
        <v>7</v>
      </c>
      <c r="L288" s="50">
        <v>38481</v>
      </c>
      <c r="M288" s="50">
        <v>39336</v>
      </c>
      <c r="N288" s="50"/>
      <c r="O288" s="50"/>
      <c r="P288" s="50"/>
      <c r="Q288" s="50"/>
      <c r="R288" s="50"/>
      <c r="S288" s="47" t="s">
        <v>1718</v>
      </c>
      <c r="T288" s="39" t="s">
        <v>1719</v>
      </c>
      <c r="U288" s="39"/>
      <c r="V288" s="70"/>
      <c r="W288" s="70"/>
      <c r="X288" s="70"/>
      <c r="Y288" s="70"/>
      <c r="Z288" s="70"/>
      <c r="AA288" s="70"/>
      <c r="AB288" s="70"/>
      <c r="AC288" s="70"/>
      <c r="AD288" s="70"/>
      <c r="AE288" s="70"/>
      <c r="AF288" s="70"/>
      <c r="AG288" s="70"/>
      <c r="AH288" s="70"/>
      <c r="AI288" s="54"/>
      <c r="AJ288" s="64">
        <f t="shared" si="22"/>
        <v>40940</v>
      </c>
      <c r="AK288" s="62" t="str">
        <f t="shared" ca="1" si="23"/>
        <v>Expired</v>
      </c>
    </row>
    <row r="289" spans="1:37" s="32" customFormat="1" ht="51" x14ac:dyDescent="0.2">
      <c r="A289" s="39" t="s">
        <v>1253</v>
      </c>
      <c r="B289" s="62">
        <v>884</v>
      </c>
      <c r="C289" s="62">
        <v>22935</v>
      </c>
      <c r="D289" s="111">
        <v>465</v>
      </c>
      <c r="E289" s="111">
        <v>2005</v>
      </c>
      <c r="F289" s="39" t="str">
        <f t="shared" si="18"/>
        <v>2005-0465</v>
      </c>
      <c r="G289" s="62">
        <v>7</v>
      </c>
      <c r="H289" s="123" t="s">
        <v>2375</v>
      </c>
      <c r="I289" s="112" t="s">
        <v>1683</v>
      </c>
      <c r="J289" s="55">
        <v>39070</v>
      </c>
      <c r="K289" s="60">
        <v>7</v>
      </c>
      <c r="L289" s="68"/>
      <c r="M289" s="113"/>
      <c r="N289" s="113"/>
      <c r="O289" s="113"/>
      <c r="P289" s="113"/>
      <c r="Q289" s="113"/>
      <c r="R289" s="113"/>
      <c r="S289" s="72"/>
      <c r="T289" s="114"/>
      <c r="U289" s="115"/>
      <c r="V289" s="115"/>
      <c r="W289" s="115"/>
      <c r="X289" s="115"/>
      <c r="Y289" s="115"/>
      <c r="Z289" s="115"/>
      <c r="AA289" s="115"/>
      <c r="AB289" s="115"/>
      <c r="AC289" s="115"/>
      <c r="AD289" s="115"/>
      <c r="AE289" s="115"/>
      <c r="AF289" s="115"/>
      <c r="AG289" s="115"/>
      <c r="AH289" s="115"/>
      <c r="AI289" s="114"/>
      <c r="AJ289" s="64">
        <f t="shared" si="22"/>
        <v>41627</v>
      </c>
      <c r="AK289" s="62" t="str">
        <f t="shared" ca="1" si="23"/>
        <v>Expired</v>
      </c>
    </row>
    <row r="290" spans="1:37" s="32" customFormat="1" ht="63.75" x14ac:dyDescent="0.2">
      <c r="A290" s="39" t="s">
        <v>1253</v>
      </c>
      <c r="B290" s="62">
        <v>884</v>
      </c>
      <c r="C290" s="62">
        <v>22935</v>
      </c>
      <c r="D290" s="111">
        <v>465</v>
      </c>
      <c r="E290" s="111">
        <v>2005</v>
      </c>
      <c r="F290" s="39" t="str">
        <f t="shared" si="18"/>
        <v>2005-0465</v>
      </c>
      <c r="G290" s="62">
        <v>7</v>
      </c>
      <c r="H290" s="123" t="s">
        <v>2378</v>
      </c>
      <c r="I290" s="112" t="s">
        <v>1683</v>
      </c>
      <c r="J290" s="55">
        <v>39700</v>
      </c>
      <c r="K290" s="60">
        <v>7</v>
      </c>
      <c r="L290" s="68"/>
      <c r="M290" s="113"/>
      <c r="N290" s="113"/>
      <c r="O290" s="113"/>
      <c r="P290" s="113"/>
      <c r="Q290" s="113"/>
      <c r="R290" s="113"/>
      <c r="S290" s="72"/>
      <c r="T290" s="114"/>
      <c r="U290" s="115"/>
      <c r="V290" s="115"/>
      <c r="W290" s="115"/>
      <c r="X290" s="115"/>
      <c r="Y290" s="115"/>
      <c r="Z290" s="115"/>
      <c r="AA290" s="115"/>
      <c r="AB290" s="115"/>
      <c r="AC290" s="115"/>
      <c r="AD290" s="115"/>
      <c r="AE290" s="115"/>
      <c r="AF290" s="115"/>
      <c r="AG290" s="115"/>
      <c r="AH290" s="115"/>
      <c r="AI290" s="114"/>
      <c r="AJ290" s="64">
        <f t="shared" si="22"/>
        <v>42256</v>
      </c>
      <c r="AK290" s="62" t="str">
        <f t="shared" ca="1" si="23"/>
        <v>Expired</v>
      </c>
    </row>
    <row r="291" spans="1:37" s="32" customFormat="1" x14ac:dyDescent="0.2">
      <c r="A291" s="62" t="s">
        <v>1253</v>
      </c>
      <c r="B291" s="62">
        <v>884</v>
      </c>
      <c r="C291" s="62">
        <v>25523</v>
      </c>
      <c r="D291" s="39">
        <v>7</v>
      </c>
      <c r="E291" s="39">
        <v>2005</v>
      </c>
      <c r="F291" s="39" t="str">
        <f t="shared" si="18"/>
        <v>2005-0007</v>
      </c>
      <c r="G291" s="39">
        <v>8</v>
      </c>
      <c r="H291" s="39" t="s">
        <v>381</v>
      </c>
      <c r="I291" s="71" t="s">
        <v>1004</v>
      </c>
      <c r="J291" s="50">
        <v>39021</v>
      </c>
      <c r="K291" s="39">
        <v>7</v>
      </c>
      <c r="L291" s="62"/>
      <c r="M291" s="50">
        <v>39560</v>
      </c>
      <c r="N291" s="50"/>
      <c r="O291" s="50"/>
      <c r="P291" s="50"/>
      <c r="Q291" s="50"/>
      <c r="R291" s="160"/>
      <c r="S291" s="39" t="s">
        <v>1743</v>
      </c>
      <c r="T291" s="39" t="s">
        <v>1743</v>
      </c>
      <c r="U291" s="39"/>
      <c r="V291" s="62"/>
      <c r="W291" s="62"/>
      <c r="X291" s="62"/>
      <c r="Y291" s="62"/>
      <c r="Z291" s="62"/>
      <c r="AA291" s="62"/>
      <c r="AB291" s="62"/>
      <c r="AC291" s="62"/>
      <c r="AD291" s="62"/>
      <c r="AE291" s="62"/>
      <c r="AF291" s="62"/>
      <c r="AG291" s="62"/>
      <c r="AH291" s="62"/>
      <c r="AI291" s="54"/>
      <c r="AJ291" s="64">
        <f t="shared" si="22"/>
        <v>41578</v>
      </c>
      <c r="AK291" s="62" t="str">
        <f t="shared" ca="1" si="23"/>
        <v>Expired</v>
      </c>
    </row>
    <row r="292" spans="1:37" s="1" customFormat="1" ht="38.25" x14ac:dyDescent="0.2">
      <c r="A292" s="135" t="s">
        <v>2396</v>
      </c>
      <c r="B292" s="155">
        <v>881</v>
      </c>
      <c r="C292" s="155">
        <v>84646</v>
      </c>
      <c r="D292" s="155">
        <v>306</v>
      </c>
      <c r="E292" s="155">
        <v>2014</v>
      </c>
      <c r="F292" s="155" t="str">
        <f t="shared" si="18"/>
        <v>2014-0306</v>
      </c>
      <c r="G292" s="155">
        <v>9</v>
      </c>
      <c r="H292" s="131" t="s">
        <v>2415</v>
      </c>
      <c r="I292" s="132" t="s">
        <v>2412</v>
      </c>
      <c r="J292" s="122">
        <v>41928</v>
      </c>
      <c r="K292" s="155">
        <v>4</v>
      </c>
      <c r="L292" s="125">
        <v>42122</v>
      </c>
      <c r="M292" s="125">
        <v>42488</v>
      </c>
      <c r="N292" s="125"/>
      <c r="O292" s="125"/>
      <c r="P292" s="125"/>
      <c r="Q292" s="125"/>
      <c r="R292" s="125"/>
      <c r="S292" s="131" t="s">
        <v>2425</v>
      </c>
      <c r="T292" s="131"/>
      <c r="U292" s="155"/>
      <c r="V292" s="155"/>
      <c r="W292" s="155"/>
      <c r="X292" s="155"/>
      <c r="Y292" s="155"/>
      <c r="Z292" s="155"/>
      <c r="AA292" s="155"/>
      <c r="AB292" s="155"/>
      <c r="AC292" s="155"/>
      <c r="AD292" s="155"/>
      <c r="AE292" s="155"/>
      <c r="AF292" s="155"/>
      <c r="AG292" s="155"/>
      <c r="AH292" s="155"/>
      <c r="AI292" s="131" t="s">
        <v>2419</v>
      </c>
      <c r="AJ292" s="64">
        <f t="shared" si="22"/>
        <v>43389</v>
      </c>
      <c r="AK292" s="62" t="str">
        <f t="shared" ca="1" si="23"/>
        <v>Under Warranty</v>
      </c>
    </row>
    <row r="293" spans="1:37" s="1" customFormat="1" ht="25.5" x14ac:dyDescent="0.2">
      <c r="A293" s="38" t="s">
        <v>1261</v>
      </c>
      <c r="B293" s="38">
        <v>880</v>
      </c>
      <c r="C293" s="38">
        <v>21751</v>
      </c>
      <c r="D293" s="38">
        <v>117</v>
      </c>
      <c r="E293" s="38">
        <v>2006</v>
      </c>
      <c r="F293" s="39" t="str">
        <f t="shared" si="18"/>
        <v>2006-0117</v>
      </c>
      <c r="G293" s="38">
        <v>12</v>
      </c>
      <c r="H293" s="38" t="s">
        <v>2357</v>
      </c>
      <c r="I293" s="48" t="s">
        <v>181</v>
      </c>
      <c r="J293" s="55">
        <v>39976</v>
      </c>
      <c r="K293" s="38">
        <v>7</v>
      </c>
      <c r="L293" s="50"/>
      <c r="M293" s="50"/>
      <c r="N293" s="50"/>
      <c r="O293" s="50"/>
      <c r="P293" s="50"/>
      <c r="Q293" s="50"/>
      <c r="R293" s="50"/>
      <c r="S293" s="39"/>
      <c r="T293" s="39"/>
      <c r="U293" s="39"/>
      <c r="V293" s="62"/>
      <c r="W293" s="62"/>
      <c r="X293" s="62"/>
      <c r="Y293" s="62"/>
      <c r="Z293" s="62"/>
      <c r="AA293" s="62"/>
      <c r="AB293" s="62"/>
      <c r="AC293" s="62"/>
      <c r="AD293" s="62"/>
      <c r="AE293" s="62"/>
      <c r="AF293" s="62"/>
      <c r="AG293" s="62"/>
      <c r="AH293" s="62"/>
      <c r="AI293" s="54"/>
      <c r="AJ293" s="64">
        <f t="shared" si="22"/>
        <v>42533</v>
      </c>
      <c r="AK293" s="62" t="str">
        <f t="shared" ca="1" si="23"/>
        <v>Expired</v>
      </c>
    </row>
    <row r="294" spans="1:37" s="1" customFormat="1" ht="25.5" x14ac:dyDescent="0.2">
      <c r="A294" s="39" t="s">
        <v>1253</v>
      </c>
      <c r="B294" s="39">
        <v>884</v>
      </c>
      <c r="C294" s="39">
        <v>17440</v>
      </c>
      <c r="D294" s="39">
        <v>248</v>
      </c>
      <c r="E294" s="39">
        <v>2000</v>
      </c>
      <c r="F294" s="39" t="str">
        <f t="shared" si="18"/>
        <v>2000-0248</v>
      </c>
      <c r="G294" s="39">
        <v>10</v>
      </c>
      <c r="H294" s="39" t="s">
        <v>454</v>
      </c>
      <c r="I294" s="47" t="s">
        <v>455</v>
      </c>
      <c r="J294" s="50">
        <v>36878</v>
      </c>
      <c r="K294" s="39">
        <v>7</v>
      </c>
      <c r="L294" s="50">
        <v>37002</v>
      </c>
      <c r="M294" s="50"/>
      <c r="N294" s="50">
        <v>37735</v>
      </c>
      <c r="O294" s="50"/>
      <c r="P294" s="50"/>
      <c r="Q294" s="50"/>
      <c r="R294" s="50">
        <v>39232</v>
      </c>
      <c r="S294" s="47" t="s">
        <v>728</v>
      </c>
      <c r="T294" s="39" t="s">
        <v>729</v>
      </c>
      <c r="U294" s="39"/>
      <c r="V294" s="70"/>
      <c r="W294" s="70"/>
      <c r="X294" s="70"/>
      <c r="Y294" s="70"/>
      <c r="Z294" s="70"/>
      <c r="AA294" s="70"/>
      <c r="AB294" s="70"/>
      <c r="AC294" s="70"/>
      <c r="AD294" s="70"/>
      <c r="AE294" s="70"/>
      <c r="AF294" s="70"/>
      <c r="AG294" s="70"/>
      <c r="AH294" s="70"/>
      <c r="AI294" s="54" t="s">
        <v>462</v>
      </c>
      <c r="AJ294" s="64">
        <f t="shared" si="22"/>
        <v>39434</v>
      </c>
      <c r="AK294" s="62" t="str">
        <f t="shared" ca="1" si="23"/>
        <v>Expired</v>
      </c>
    </row>
    <row r="295" spans="1:37" s="1" customFormat="1" ht="26.25" customHeight="1" x14ac:dyDescent="0.2">
      <c r="A295" s="39" t="s">
        <v>1253</v>
      </c>
      <c r="B295" s="39">
        <v>884</v>
      </c>
      <c r="C295" s="39">
        <v>17440</v>
      </c>
      <c r="D295" s="39">
        <v>248</v>
      </c>
      <c r="E295" s="39">
        <v>2000</v>
      </c>
      <c r="F295" s="39" t="str">
        <f t="shared" si="18"/>
        <v>2000-0248</v>
      </c>
      <c r="G295" s="39">
        <v>10</v>
      </c>
      <c r="H295" s="39" t="s">
        <v>454</v>
      </c>
      <c r="I295" s="47" t="s">
        <v>463</v>
      </c>
      <c r="J295" s="50">
        <v>36878</v>
      </c>
      <c r="K295" s="39">
        <v>7</v>
      </c>
      <c r="L295" s="50">
        <v>37002</v>
      </c>
      <c r="M295" s="50"/>
      <c r="N295" s="50">
        <v>37735</v>
      </c>
      <c r="O295" s="50"/>
      <c r="P295" s="50"/>
      <c r="Q295" s="50"/>
      <c r="R295" s="50">
        <v>39232</v>
      </c>
      <c r="S295" s="47" t="s">
        <v>464</v>
      </c>
      <c r="T295" s="39" t="s">
        <v>465</v>
      </c>
      <c r="U295" s="39"/>
      <c r="V295" s="70"/>
      <c r="W295" s="70"/>
      <c r="X295" s="70"/>
      <c r="Y295" s="70"/>
      <c r="Z295" s="70"/>
      <c r="AA295" s="70"/>
      <c r="AB295" s="70"/>
      <c r="AC295" s="70"/>
      <c r="AD295" s="70"/>
      <c r="AE295" s="70"/>
      <c r="AF295" s="70"/>
      <c r="AG295" s="70"/>
      <c r="AH295" s="70"/>
      <c r="AI295" s="54"/>
      <c r="AJ295" s="64">
        <f t="shared" si="22"/>
        <v>39434</v>
      </c>
      <c r="AK295" s="62" t="str">
        <f t="shared" ca="1" si="23"/>
        <v>Expired</v>
      </c>
    </row>
    <row r="296" spans="1:37" s="1" customFormat="1" ht="26.25" customHeight="1" x14ac:dyDescent="0.2">
      <c r="A296" s="39" t="s">
        <v>1253</v>
      </c>
      <c r="B296" s="39">
        <v>884</v>
      </c>
      <c r="C296" s="39">
        <v>19905</v>
      </c>
      <c r="D296" s="39">
        <v>3001</v>
      </c>
      <c r="E296" s="39">
        <v>2000</v>
      </c>
      <c r="F296" s="39" t="str">
        <f t="shared" si="18"/>
        <v>2000-3001</v>
      </c>
      <c r="G296" s="39">
        <v>10</v>
      </c>
      <c r="H296" s="39" t="s">
        <v>980</v>
      </c>
      <c r="I296" s="134" t="s">
        <v>1268</v>
      </c>
      <c r="J296" s="50">
        <v>37256</v>
      </c>
      <c r="K296" s="39">
        <v>7</v>
      </c>
      <c r="L296" s="50">
        <v>36977</v>
      </c>
      <c r="M296" s="50"/>
      <c r="N296" s="50">
        <v>37725</v>
      </c>
      <c r="O296" s="50">
        <v>39224</v>
      </c>
      <c r="P296" s="50">
        <v>39297</v>
      </c>
      <c r="Q296" s="50">
        <v>39556</v>
      </c>
      <c r="R296" s="50"/>
      <c r="S296" s="47" t="s">
        <v>1726</v>
      </c>
      <c r="T296" s="39" t="s">
        <v>2182</v>
      </c>
      <c r="U296" s="39"/>
      <c r="V296" s="70"/>
      <c r="W296" s="70"/>
      <c r="X296" s="70"/>
      <c r="Y296" s="70"/>
      <c r="Z296" s="70"/>
      <c r="AA296" s="70"/>
      <c r="AB296" s="70"/>
      <c r="AC296" s="70"/>
      <c r="AD296" s="70"/>
      <c r="AE296" s="70"/>
      <c r="AF296" s="70"/>
      <c r="AG296" s="70"/>
      <c r="AH296" s="70"/>
      <c r="AI296" s="54" t="s">
        <v>2183</v>
      </c>
      <c r="AJ296" s="64">
        <f t="shared" si="22"/>
        <v>39813</v>
      </c>
      <c r="AK296" s="62" t="str">
        <f t="shared" ca="1" si="23"/>
        <v>Expired</v>
      </c>
    </row>
    <row r="297" spans="1:37" s="1" customFormat="1" ht="38.25" x14ac:dyDescent="0.2">
      <c r="A297" s="39" t="s">
        <v>1253</v>
      </c>
      <c r="B297" s="39">
        <v>884</v>
      </c>
      <c r="C297" s="39">
        <v>19738</v>
      </c>
      <c r="D297" s="39">
        <v>145</v>
      </c>
      <c r="E297" s="39">
        <v>2001</v>
      </c>
      <c r="F297" s="39" t="str">
        <f t="shared" si="18"/>
        <v>2001-0145</v>
      </c>
      <c r="G297" s="39">
        <v>10</v>
      </c>
      <c r="H297" s="39" t="s">
        <v>1659</v>
      </c>
      <c r="I297" s="47" t="s">
        <v>1660</v>
      </c>
      <c r="J297" s="50">
        <v>37797</v>
      </c>
      <c r="K297" s="39">
        <v>7</v>
      </c>
      <c r="L297" s="50">
        <v>38679</v>
      </c>
      <c r="M297" s="50">
        <v>39189</v>
      </c>
      <c r="N297" s="50"/>
      <c r="O297" s="50"/>
      <c r="P297" s="50"/>
      <c r="Q297" s="50"/>
      <c r="R297" s="50">
        <v>39280</v>
      </c>
      <c r="S297" s="76" t="s">
        <v>979</v>
      </c>
      <c r="T297" s="39" t="s">
        <v>1725</v>
      </c>
      <c r="U297" s="39"/>
      <c r="V297" s="70"/>
      <c r="W297" s="70"/>
      <c r="X297" s="70"/>
      <c r="Y297" s="70"/>
      <c r="Z297" s="70"/>
      <c r="AA297" s="70"/>
      <c r="AB297" s="70"/>
      <c r="AC297" s="70"/>
      <c r="AD297" s="70"/>
      <c r="AE297" s="70"/>
      <c r="AF297" s="70"/>
      <c r="AG297" s="70"/>
      <c r="AH297" s="70"/>
      <c r="AI297" s="54" t="s">
        <v>1721</v>
      </c>
      <c r="AJ297" s="64">
        <f t="shared" si="22"/>
        <v>40354</v>
      </c>
      <c r="AK297" s="62" t="str">
        <f t="shared" ca="1" si="23"/>
        <v>Expired</v>
      </c>
    </row>
    <row r="298" spans="1:37" s="36" customFormat="1" ht="25.5" x14ac:dyDescent="0.2">
      <c r="A298" s="39" t="s">
        <v>1253</v>
      </c>
      <c r="B298" s="39">
        <v>884</v>
      </c>
      <c r="C298" s="39">
        <v>19718</v>
      </c>
      <c r="D298" s="39">
        <v>229</v>
      </c>
      <c r="E298" s="39">
        <v>2001</v>
      </c>
      <c r="F298" s="39" t="str">
        <f t="shared" si="18"/>
        <v>2001-0229</v>
      </c>
      <c r="G298" s="39">
        <v>10</v>
      </c>
      <c r="H298" s="39" t="s">
        <v>1654</v>
      </c>
      <c r="I298" s="47" t="s">
        <v>1655</v>
      </c>
      <c r="J298" s="50">
        <v>38274</v>
      </c>
      <c r="K298" s="39">
        <v>7</v>
      </c>
      <c r="L298" s="50">
        <v>38679</v>
      </c>
      <c r="M298" s="50"/>
      <c r="N298" s="50"/>
      <c r="O298" s="50"/>
      <c r="P298" s="50"/>
      <c r="Q298" s="50"/>
      <c r="R298" s="50"/>
      <c r="S298" s="47" t="s">
        <v>1656</v>
      </c>
      <c r="T298" s="39"/>
      <c r="U298" s="39"/>
      <c r="V298" s="70"/>
      <c r="W298" s="70"/>
      <c r="X298" s="70"/>
      <c r="Y298" s="70"/>
      <c r="Z298" s="70"/>
      <c r="AA298" s="70"/>
      <c r="AB298" s="70"/>
      <c r="AC298" s="70"/>
      <c r="AD298" s="70"/>
      <c r="AE298" s="70"/>
      <c r="AF298" s="70"/>
      <c r="AG298" s="70"/>
      <c r="AH298" s="70"/>
      <c r="AI298" s="54"/>
      <c r="AJ298" s="64">
        <f t="shared" si="22"/>
        <v>40830</v>
      </c>
      <c r="AK298" s="62" t="str">
        <f t="shared" ca="1" si="23"/>
        <v>Expired</v>
      </c>
    </row>
    <row r="299" spans="1:37" s="1" customFormat="1" ht="38.25" x14ac:dyDescent="0.2">
      <c r="A299" s="39" t="s">
        <v>1253</v>
      </c>
      <c r="B299" s="39">
        <v>884</v>
      </c>
      <c r="C299" s="39">
        <v>18288</v>
      </c>
      <c r="D299" s="39">
        <v>246</v>
      </c>
      <c r="E299" s="39">
        <v>2001</v>
      </c>
      <c r="F299" s="39" t="str">
        <f t="shared" si="18"/>
        <v>2001-0246</v>
      </c>
      <c r="G299" s="39">
        <v>10</v>
      </c>
      <c r="H299" s="39" t="s">
        <v>1650</v>
      </c>
      <c r="I299" s="47" t="s">
        <v>468</v>
      </c>
      <c r="J299" s="50">
        <v>38282</v>
      </c>
      <c r="K299" s="39">
        <v>7</v>
      </c>
      <c r="L299" s="50">
        <v>39250</v>
      </c>
      <c r="M299" s="50"/>
      <c r="N299" s="50"/>
      <c r="O299" s="50"/>
      <c r="P299" s="50"/>
      <c r="Q299" s="50"/>
      <c r="R299" s="50"/>
      <c r="S299" s="47"/>
      <c r="T299" s="39"/>
      <c r="U299" s="39"/>
      <c r="V299" s="70"/>
      <c r="W299" s="70"/>
      <c r="X299" s="70"/>
      <c r="Y299" s="70"/>
      <c r="Z299" s="70"/>
      <c r="AA299" s="70"/>
      <c r="AB299" s="70"/>
      <c r="AC299" s="70"/>
      <c r="AD299" s="70"/>
      <c r="AE299" s="70"/>
      <c r="AF299" s="70"/>
      <c r="AG299" s="70"/>
      <c r="AH299" s="70"/>
      <c r="AI299" s="54" t="s">
        <v>2009</v>
      </c>
      <c r="AJ299" s="64">
        <f t="shared" si="22"/>
        <v>40838</v>
      </c>
      <c r="AK299" s="62" t="str">
        <f t="shared" ca="1" si="23"/>
        <v>Expired</v>
      </c>
    </row>
    <row r="300" spans="1:37" s="1" customFormat="1" ht="25.5" x14ac:dyDescent="0.2">
      <c r="A300" s="39" t="s">
        <v>1253</v>
      </c>
      <c r="B300" s="39">
        <v>884</v>
      </c>
      <c r="C300" s="39">
        <v>19719</v>
      </c>
      <c r="D300" s="39">
        <v>403</v>
      </c>
      <c r="E300" s="39">
        <v>2001</v>
      </c>
      <c r="F300" s="39" t="str">
        <f t="shared" si="18"/>
        <v>2001-0403</v>
      </c>
      <c r="G300" s="39">
        <v>10</v>
      </c>
      <c r="H300" s="39" t="s">
        <v>1657</v>
      </c>
      <c r="I300" s="47" t="s">
        <v>1655</v>
      </c>
      <c r="J300" s="50">
        <v>38274</v>
      </c>
      <c r="K300" s="39">
        <v>7</v>
      </c>
      <c r="L300" s="50">
        <v>38679</v>
      </c>
      <c r="M300" s="50"/>
      <c r="N300" s="50"/>
      <c r="O300" s="50"/>
      <c r="P300" s="50"/>
      <c r="Q300" s="50"/>
      <c r="R300" s="50"/>
      <c r="S300" s="47" t="s">
        <v>1658</v>
      </c>
      <c r="T300" s="39"/>
      <c r="U300" s="39"/>
      <c r="V300" s="70"/>
      <c r="W300" s="70"/>
      <c r="X300" s="70"/>
      <c r="Y300" s="70"/>
      <c r="Z300" s="70"/>
      <c r="AA300" s="70"/>
      <c r="AB300" s="70"/>
      <c r="AC300" s="70"/>
      <c r="AD300" s="70"/>
      <c r="AE300" s="70"/>
      <c r="AF300" s="70"/>
      <c r="AG300" s="70"/>
      <c r="AH300" s="70"/>
      <c r="AI300" s="54"/>
      <c r="AJ300" s="64">
        <f t="shared" si="22"/>
        <v>40830</v>
      </c>
      <c r="AK300" s="62" t="str">
        <f t="shared" ca="1" si="23"/>
        <v>Expired</v>
      </c>
    </row>
    <row r="301" spans="1:37" s="1" customFormat="1" ht="42" customHeight="1" x14ac:dyDescent="0.2">
      <c r="A301" s="39" t="s">
        <v>1253</v>
      </c>
      <c r="B301" s="39">
        <v>884</v>
      </c>
      <c r="C301" s="39">
        <v>18287</v>
      </c>
      <c r="D301" s="39">
        <v>425</v>
      </c>
      <c r="E301" s="39">
        <v>2001</v>
      </c>
      <c r="F301" s="39" t="str">
        <f t="shared" si="18"/>
        <v>2001-0425</v>
      </c>
      <c r="G301" s="39">
        <v>10</v>
      </c>
      <c r="H301" s="39" t="s">
        <v>467</v>
      </c>
      <c r="I301" s="47" t="s">
        <v>468</v>
      </c>
      <c r="J301" s="50">
        <v>38406</v>
      </c>
      <c r="K301" s="39">
        <v>7</v>
      </c>
      <c r="L301" s="50"/>
      <c r="M301" s="50"/>
      <c r="N301" s="50"/>
      <c r="O301" s="50"/>
      <c r="P301" s="50"/>
      <c r="Q301" s="50"/>
      <c r="R301" s="50"/>
      <c r="S301" s="47"/>
      <c r="T301" s="39"/>
      <c r="U301" s="39"/>
      <c r="V301" s="70"/>
      <c r="W301" s="70"/>
      <c r="X301" s="70"/>
      <c r="Y301" s="70"/>
      <c r="Z301" s="70"/>
      <c r="AA301" s="70"/>
      <c r="AB301" s="70"/>
      <c r="AC301" s="70"/>
      <c r="AD301" s="70"/>
      <c r="AE301" s="70"/>
      <c r="AF301" s="70"/>
      <c r="AG301" s="70"/>
      <c r="AH301" s="70"/>
      <c r="AI301" s="54"/>
      <c r="AJ301" s="64">
        <f t="shared" si="22"/>
        <v>40962</v>
      </c>
      <c r="AK301" s="62" t="str">
        <f t="shared" ca="1" si="23"/>
        <v>Expired</v>
      </c>
    </row>
    <row r="302" spans="1:37" s="1" customFormat="1" ht="42.75" customHeight="1" x14ac:dyDescent="0.2">
      <c r="A302" s="39" t="s">
        <v>1253</v>
      </c>
      <c r="B302" s="39">
        <v>884</v>
      </c>
      <c r="C302" s="39">
        <v>18287</v>
      </c>
      <c r="D302" s="39">
        <v>425</v>
      </c>
      <c r="E302" s="39">
        <v>2001</v>
      </c>
      <c r="F302" s="39" t="str">
        <f t="shared" si="18"/>
        <v>2001-0425</v>
      </c>
      <c r="G302" s="39">
        <v>10</v>
      </c>
      <c r="H302" s="39" t="s">
        <v>467</v>
      </c>
      <c r="I302" s="47" t="s">
        <v>1649</v>
      </c>
      <c r="J302" s="50">
        <v>38406</v>
      </c>
      <c r="K302" s="39">
        <v>7</v>
      </c>
      <c r="L302" s="50"/>
      <c r="M302" s="50"/>
      <c r="N302" s="50"/>
      <c r="O302" s="50"/>
      <c r="P302" s="50"/>
      <c r="Q302" s="50"/>
      <c r="R302" s="50"/>
      <c r="S302" s="47"/>
      <c r="T302" s="39"/>
      <c r="U302" s="39"/>
      <c r="V302" s="70"/>
      <c r="W302" s="70"/>
      <c r="X302" s="70"/>
      <c r="Y302" s="70"/>
      <c r="Z302" s="70"/>
      <c r="AA302" s="70"/>
      <c r="AB302" s="70"/>
      <c r="AC302" s="70"/>
      <c r="AD302" s="70"/>
      <c r="AE302" s="70"/>
      <c r="AF302" s="70"/>
      <c r="AG302" s="70"/>
      <c r="AH302" s="70"/>
      <c r="AI302" s="54" t="s">
        <v>2064</v>
      </c>
      <c r="AJ302" s="64">
        <f t="shared" si="22"/>
        <v>40962</v>
      </c>
      <c r="AK302" s="62" t="str">
        <f t="shared" ca="1" si="23"/>
        <v>Expired</v>
      </c>
    </row>
    <row r="303" spans="1:37" s="1" customFormat="1" ht="153" x14ac:dyDescent="0.2">
      <c r="A303" s="39" t="s">
        <v>1253</v>
      </c>
      <c r="B303" s="39">
        <v>884</v>
      </c>
      <c r="C303" s="39">
        <v>76160</v>
      </c>
      <c r="D303" s="39">
        <v>3000</v>
      </c>
      <c r="E303" s="39">
        <v>2005</v>
      </c>
      <c r="F303" s="39" t="str">
        <f t="shared" si="18"/>
        <v>2005-3000</v>
      </c>
      <c r="G303" s="39">
        <v>10</v>
      </c>
      <c r="H303" s="39" t="s">
        <v>990</v>
      </c>
      <c r="I303" s="47" t="s">
        <v>991</v>
      </c>
      <c r="J303" s="50">
        <v>39048</v>
      </c>
      <c r="K303" s="39">
        <v>7</v>
      </c>
      <c r="L303" s="68"/>
      <c r="M303" s="50">
        <v>39556</v>
      </c>
      <c r="N303" s="50">
        <v>39925</v>
      </c>
      <c r="O303" s="50"/>
      <c r="P303" s="50"/>
      <c r="Q303" s="50">
        <v>41016</v>
      </c>
      <c r="R303" s="50">
        <v>41759</v>
      </c>
      <c r="S303" s="39" t="s">
        <v>2340</v>
      </c>
      <c r="T303" s="119" t="s">
        <v>2341</v>
      </c>
      <c r="U303" s="39"/>
      <c r="V303" s="62"/>
      <c r="W303" s="62"/>
      <c r="X303" s="62"/>
      <c r="Y303" s="62"/>
      <c r="Z303" s="62"/>
      <c r="AA303" s="62"/>
      <c r="AB303" s="62"/>
      <c r="AC303" s="62"/>
      <c r="AD303" s="62"/>
      <c r="AE303" s="62"/>
      <c r="AF303" s="62"/>
      <c r="AG303" s="62"/>
      <c r="AH303" s="62"/>
      <c r="AI303" s="54" t="s">
        <v>2015</v>
      </c>
      <c r="AJ303" s="64">
        <f t="shared" si="22"/>
        <v>41605</v>
      </c>
      <c r="AK303" s="62" t="str">
        <f t="shared" ca="1" si="23"/>
        <v>Expired</v>
      </c>
    </row>
    <row r="304" spans="1:37" s="1" customFormat="1" ht="25.5" x14ac:dyDescent="0.2">
      <c r="A304" s="62" t="s">
        <v>1253</v>
      </c>
      <c r="B304" s="62">
        <v>884</v>
      </c>
      <c r="C304" s="62">
        <v>5774</v>
      </c>
      <c r="D304" s="62">
        <v>518</v>
      </c>
      <c r="E304" s="62">
        <v>2005</v>
      </c>
      <c r="F304" s="39" t="str">
        <f t="shared" si="18"/>
        <v>2005-0518</v>
      </c>
      <c r="G304" s="62">
        <v>12</v>
      </c>
      <c r="H304" s="39" t="s">
        <v>2354</v>
      </c>
      <c r="I304" s="47" t="s">
        <v>1004</v>
      </c>
      <c r="J304" s="50">
        <v>39072</v>
      </c>
      <c r="K304" s="62">
        <v>7</v>
      </c>
      <c r="L304" s="64"/>
      <c r="M304" s="64"/>
      <c r="N304" s="64"/>
      <c r="O304" s="64"/>
      <c r="P304" s="64"/>
      <c r="Q304" s="64"/>
      <c r="R304" s="64"/>
      <c r="S304" s="39"/>
      <c r="T304" s="39"/>
      <c r="U304" s="62"/>
      <c r="V304" s="62"/>
      <c r="W304" s="62"/>
      <c r="X304" s="62"/>
      <c r="Y304" s="62"/>
      <c r="Z304" s="62"/>
      <c r="AA304" s="62"/>
      <c r="AB304" s="62"/>
      <c r="AC304" s="62"/>
      <c r="AD304" s="62"/>
      <c r="AE304" s="62"/>
      <c r="AF304" s="62"/>
      <c r="AG304" s="62"/>
      <c r="AH304" s="62"/>
      <c r="AI304" s="54"/>
      <c r="AJ304" s="64">
        <f t="shared" si="22"/>
        <v>41629</v>
      </c>
      <c r="AK304" s="62" t="str">
        <f t="shared" ca="1" si="23"/>
        <v>Expired</v>
      </c>
    </row>
    <row r="305" spans="1:37" s="1" customFormat="1" ht="25.5" x14ac:dyDescent="0.2">
      <c r="A305" s="62" t="s">
        <v>1253</v>
      </c>
      <c r="B305" s="62">
        <v>884</v>
      </c>
      <c r="C305" s="62">
        <v>5774</v>
      </c>
      <c r="D305" s="62">
        <v>518</v>
      </c>
      <c r="E305" s="62">
        <v>2005</v>
      </c>
      <c r="F305" s="39" t="str">
        <f t="shared" si="18"/>
        <v>2005-0518</v>
      </c>
      <c r="G305" s="62">
        <v>12</v>
      </c>
      <c r="H305" s="39" t="s">
        <v>2353</v>
      </c>
      <c r="I305" s="47" t="s">
        <v>1004</v>
      </c>
      <c r="J305" s="50">
        <v>39414</v>
      </c>
      <c r="K305" s="62">
        <v>7</v>
      </c>
      <c r="L305" s="64"/>
      <c r="M305" s="64"/>
      <c r="N305" s="64"/>
      <c r="O305" s="64"/>
      <c r="P305" s="64"/>
      <c r="Q305" s="64"/>
      <c r="R305" s="64"/>
      <c r="S305" s="39"/>
      <c r="T305" s="39"/>
      <c r="U305" s="62"/>
      <c r="V305" s="62"/>
      <c r="W305" s="62"/>
      <c r="X305" s="62"/>
      <c r="Y305" s="62"/>
      <c r="Z305" s="62"/>
      <c r="AA305" s="62"/>
      <c r="AB305" s="62"/>
      <c r="AC305" s="62"/>
      <c r="AD305" s="62"/>
      <c r="AE305" s="62"/>
      <c r="AF305" s="62"/>
      <c r="AG305" s="62"/>
      <c r="AH305" s="62"/>
      <c r="AI305" s="54"/>
      <c r="AJ305" s="64">
        <f t="shared" si="22"/>
        <v>41971</v>
      </c>
      <c r="AK305" s="62" t="str">
        <f t="shared" ca="1" si="23"/>
        <v>Expired</v>
      </c>
    </row>
    <row r="306" spans="1:37" s="1" customFormat="1" ht="25.5" x14ac:dyDescent="0.2">
      <c r="A306" s="131" t="s">
        <v>1261</v>
      </c>
      <c r="B306" s="38">
        <v>880</v>
      </c>
      <c r="C306" s="38">
        <v>22222</v>
      </c>
      <c r="D306" s="38">
        <v>211</v>
      </c>
      <c r="E306" s="38">
        <v>2008</v>
      </c>
      <c r="F306" s="39" t="str">
        <f t="shared" si="18"/>
        <v>2008-0211</v>
      </c>
      <c r="G306" s="38">
        <v>12</v>
      </c>
      <c r="H306" s="131" t="s">
        <v>1939</v>
      </c>
      <c r="I306" s="168" t="s">
        <v>2421</v>
      </c>
      <c r="J306" s="55">
        <v>40141</v>
      </c>
      <c r="K306" s="38">
        <v>7</v>
      </c>
      <c r="L306" s="50"/>
      <c r="M306" s="50"/>
      <c r="N306" s="50"/>
      <c r="O306" s="50"/>
      <c r="P306" s="50"/>
      <c r="Q306" s="50"/>
      <c r="R306" s="50"/>
      <c r="S306" s="39"/>
      <c r="T306" s="39"/>
      <c r="U306" s="39"/>
      <c r="V306" s="62"/>
      <c r="W306" s="62"/>
      <c r="X306" s="62"/>
      <c r="Y306" s="62"/>
      <c r="Z306" s="62"/>
      <c r="AA306" s="62"/>
      <c r="AB306" s="62"/>
      <c r="AC306" s="62"/>
      <c r="AD306" s="62"/>
      <c r="AE306" s="62"/>
      <c r="AF306" s="62"/>
      <c r="AG306" s="62"/>
      <c r="AH306" s="62"/>
      <c r="AI306" s="54" t="s">
        <v>2422</v>
      </c>
      <c r="AJ306" s="64">
        <f t="shared" si="22"/>
        <v>42698</v>
      </c>
      <c r="AK306" s="62" t="str">
        <f t="shared" ca="1" si="23"/>
        <v>Under Warranty</v>
      </c>
    </row>
    <row r="307" spans="1:37" s="1" customFormat="1" ht="25.5" x14ac:dyDescent="0.2">
      <c r="A307" s="39" t="s">
        <v>1270</v>
      </c>
      <c r="B307" s="39">
        <v>885</v>
      </c>
      <c r="C307" s="39">
        <v>15992</v>
      </c>
      <c r="D307" s="39">
        <v>119</v>
      </c>
      <c r="E307" s="39">
        <v>2000</v>
      </c>
      <c r="F307" s="39" t="str">
        <f t="shared" si="18"/>
        <v>2000-0119</v>
      </c>
      <c r="G307" s="39">
        <v>1</v>
      </c>
      <c r="H307" s="39" t="s">
        <v>1271</v>
      </c>
      <c r="I307" s="47" t="s">
        <v>1272</v>
      </c>
      <c r="J307" s="50">
        <v>36721</v>
      </c>
      <c r="K307" s="39">
        <v>5</v>
      </c>
      <c r="L307" s="50">
        <v>37019</v>
      </c>
      <c r="M307" s="50">
        <v>37024</v>
      </c>
      <c r="N307" s="50"/>
      <c r="O307" s="50"/>
      <c r="P307" s="50"/>
      <c r="Q307" s="50"/>
      <c r="R307" s="50"/>
      <c r="S307" s="47"/>
      <c r="T307" s="39"/>
      <c r="U307" s="39"/>
      <c r="V307" s="70"/>
      <c r="W307" s="70"/>
      <c r="X307" s="70"/>
      <c r="Y307" s="70"/>
      <c r="Z307" s="70"/>
      <c r="AA307" s="70"/>
      <c r="AB307" s="70"/>
      <c r="AC307" s="70"/>
      <c r="AD307" s="70"/>
      <c r="AE307" s="70"/>
      <c r="AF307" s="70"/>
      <c r="AG307" s="70"/>
      <c r="AH307" s="70"/>
      <c r="AI307" s="39"/>
      <c r="AJ307" s="64">
        <f t="shared" si="22"/>
        <v>38547</v>
      </c>
      <c r="AK307" s="62" t="str">
        <f t="shared" ca="1" si="23"/>
        <v>Expired</v>
      </c>
    </row>
    <row r="308" spans="1:37" s="1" customFormat="1" ht="25.5" x14ac:dyDescent="0.2">
      <c r="A308" s="39" t="s">
        <v>1270</v>
      </c>
      <c r="B308" s="39">
        <v>885</v>
      </c>
      <c r="C308" s="39">
        <v>21152</v>
      </c>
      <c r="D308" s="39">
        <v>3014</v>
      </c>
      <c r="E308" s="39">
        <v>2000</v>
      </c>
      <c r="F308" s="39" t="str">
        <f t="shared" si="18"/>
        <v>2000-3014</v>
      </c>
      <c r="G308" s="39">
        <v>1</v>
      </c>
      <c r="H308" s="39" t="s">
        <v>1364</v>
      </c>
      <c r="I308" s="47" t="s">
        <v>1272</v>
      </c>
      <c r="J308" s="50">
        <v>37196</v>
      </c>
      <c r="K308" s="39">
        <v>5</v>
      </c>
      <c r="L308" s="50">
        <v>37386</v>
      </c>
      <c r="M308" s="50">
        <v>37733</v>
      </c>
      <c r="N308" s="50">
        <v>38095</v>
      </c>
      <c r="O308" s="50">
        <v>38803</v>
      </c>
      <c r="P308" s="50"/>
      <c r="Q308" s="50"/>
      <c r="R308" s="50"/>
      <c r="S308" s="47"/>
      <c r="T308" s="39"/>
      <c r="U308" s="39" t="s">
        <v>1365</v>
      </c>
      <c r="V308" s="70"/>
      <c r="W308" s="70"/>
      <c r="X308" s="70"/>
      <c r="Y308" s="70"/>
      <c r="Z308" s="70"/>
      <c r="AA308" s="70"/>
      <c r="AB308" s="70"/>
      <c r="AC308" s="70"/>
      <c r="AD308" s="70"/>
      <c r="AE308" s="70"/>
      <c r="AF308" s="70"/>
      <c r="AG308" s="70"/>
      <c r="AH308" s="70"/>
      <c r="AI308" s="39" t="s">
        <v>1366</v>
      </c>
      <c r="AJ308" s="64">
        <f t="shared" si="22"/>
        <v>39022</v>
      </c>
      <c r="AK308" s="62" t="str">
        <f t="shared" ca="1" si="23"/>
        <v>Expired</v>
      </c>
    </row>
    <row r="309" spans="1:37" s="1" customFormat="1" ht="25.5" x14ac:dyDescent="0.2">
      <c r="A309" s="60" t="s">
        <v>1270</v>
      </c>
      <c r="B309" s="62">
        <v>885</v>
      </c>
      <c r="C309" s="62">
        <v>76681</v>
      </c>
      <c r="D309" s="111">
        <v>107</v>
      </c>
      <c r="E309" s="62">
        <v>2008</v>
      </c>
      <c r="F309" s="39" t="str">
        <f t="shared" si="18"/>
        <v>2008-0107</v>
      </c>
      <c r="G309" s="62">
        <v>1</v>
      </c>
      <c r="H309" s="39" t="s">
        <v>1933</v>
      </c>
      <c r="I309" s="54" t="s">
        <v>1476</v>
      </c>
      <c r="J309" s="55" t="s">
        <v>905</v>
      </c>
      <c r="K309" s="60">
        <v>5</v>
      </c>
      <c r="L309" s="68"/>
      <c r="M309" s="113"/>
      <c r="N309" s="113"/>
      <c r="O309" s="113"/>
      <c r="P309" s="113"/>
      <c r="Q309" s="113"/>
      <c r="R309" s="113"/>
      <c r="S309" s="72"/>
      <c r="T309" s="114"/>
      <c r="U309" s="115"/>
      <c r="V309" s="115"/>
      <c r="W309" s="115"/>
      <c r="X309" s="115"/>
      <c r="Y309" s="115"/>
      <c r="Z309" s="115"/>
      <c r="AA309" s="115"/>
      <c r="AB309" s="115"/>
      <c r="AC309" s="115"/>
      <c r="AD309" s="115"/>
      <c r="AE309" s="115"/>
      <c r="AF309" s="115"/>
      <c r="AG309" s="115"/>
      <c r="AH309" s="115"/>
      <c r="AI309" s="114" t="s">
        <v>2388</v>
      </c>
      <c r="AJ309" s="64" t="str">
        <f t="shared" si="22"/>
        <v/>
      </c>
      <c r="AK309" s="62" t="str">
        <f t="shared" ca="1" si="23"/>
        <v>Expired</v>
      </c>
    </row>
    <row r="310" spans="1:37" s="1" customFormat="1" ht="25.5" x14ac:dyDescent="0.2">
      <c r="A310" s="60" t="s">
        <v>1270</v>
      </c>
      <c r="B310" s="62">
        <v>885</v>
      </c>
      <c r="C310" s="62">
        <v>76681</v>
      </c>
      <c r="D310" s="111">
        <v>107</v>
      </c>
      <c r="E310" s="62">
        <v>2008</v>
      </c>
      <c r="F310" s="39" t="str">
        <f t="shared" si="18"/>
        <v>2008-0107</v>
      </c>
      <c r="G310" s="62">
        <v>1</v>
      </c>
      <c r="H310" s="39" t="s">
        <v>1933</v>
      </c>
      <c r="I310" s="54" t="s">
        <v>1715</v>
      </c>
      <c r="J310" s="55" t="s">
        <v>905</v>
      </c>
      <c r="K310" s="60">
        <v>5</v>
      </c>
      <c r="L310" s="68"/>
      <c r="M310" s="113"/>
      <c r="N310" s="113"/>
      <c r="O310" s="113"/>
      <c r="P310" s="113"/>
      <c r="Q310" s="113"/>
      <c r="R310" s="113"/>
      <c r="S310" s="72"/>
      <c r="T310" s="114"/>
      <c r="U310" s="115"/>
      <c r="V310" s="115"/>
      <c r="W310" s="115"/>
      <c r="X310" s="115"/>
      <c r="Y310" s="115"/>
      <c r="Z310" s="115"/>
      <c r="AA310" s="115"/>
      <c r="AB310" s="115"/>
      <c r="AC310" s="115"/>
      <c r="AD310" s="115"/>
      <c r="AE310" s="115"/>
      <c r="AF310" s="115"/>
      <c r="AG310" s="115"/>
      <c r="AH310" s="115"/>
      <c r="AI310" s="114"/>
      <c r="AJ310" s="64" t="str">
        <f t="shared" si="22"/>
        <v/>
      </c>
      <c r="AK310" s="62" t="str">
        <f t="shared" ca="1" si="23"/>
        <v>Expired</v>
      </c>
    </row>
    <row r="311" spans="1:37" s="1" customFormat="1" ht="25.5" x14ac:dyDescent="0.2">
      <c r="A311" s="60" t="s">
        <v>1270</v>
      </c>
      <c r="B311" s="62">
        <v>885</v>
      </c>
      <c r="C311" s="62">
        <v>76681</v>
      </c>
      <c r="D311" s="111">
        <v>107</v>
      </c>
      <c r="E311" s="62">
        <v>2008</v>
      </c>
      <c r="F311" s="39" t="str">
        <f t="shared" si="18"/>
        <v>2008-0107</v>
      </c>
      <c r="G311" s="62">
        <v>1</v>
      </c>
      <c r="H311" s="39" t="s">
        <v>1933</v>
      </c>
      <c r="I311" s="54" t="s">
        <v>1717</v>
      </c>
      <c r="J311" s="55" t="s">
        <v>905</v>
      </c>
      <c r="K311" s="60">
        <v>5</v>
      </c>
      <c r="L311" s="68"/>
      <c r="M311" s="113"/>
      <c r="N311" s="113"/>
      <c r="O311" s="113"/>
      <c r="P311" s="113"/>
      <c r="Q311" s="113"/>
      <c r="R311" s="113"/>
      <c r="S311" s="72"/>
      <c r="T311" s="114"/>
      <c r="U311" s="115"/>
      <c r="V311" s="115"/>
      <c r="W311" s="115"/>
      <c r="X311" s="115"/>
      <c r="Y311" s="115"/>
      <c r="Z311" s="115"/>
      <c r="AA311" s="115"/>
      <c r="AB311" s="115"/>
      <c r="AC311" s="115"/>
      <c r="AD311" s="115"/>
      <c r="AE311" s="115"/>
      <c r="AF311" s="115"/>
      <c r="AG311" s="115"/>
      <c r="AH311" s="115"/>
      <c r="AI311" s="114"/>
      <c r="AJ311" s="64" t="str">
        <f t="shared" si="22"/>
        <v/>
      </c>
      <c r="AK311" s="62" t="str">
        <f t="shared" ca="1" si="23"/>
        <v>Expired</v>
      </c>
    </row>
    <row r="312" spans="1:37" s="1" customFormat="1" ht="25.5" x14ac:dyDescent="0.2">
      <c r="A312" s="60" t="s">
        <v>1270</v>
      </c>
      <c r="B312" s="62">
        <v>885</v>
      </c>
      <c r="C312" s="62">
        <v>76681</v>
      </c>
      <c r="D312" s="111">
        <v>107</v>
      </c>
      <c r="E312" s="62">
        <v>2008</v>
      </c>
      <c r="F312" s="39" t="str">
        <f t="shared" si="18"/>
        <v>2008-0107</v>
      </c>
      <c r="G312" s="62">
        <v>1</v>
      </c>
      <c r="H312" s="39" t="s">
        <v>1933</v>
      </c>
      <c r="I312" s="54" t="s">
        <v>1716</v>
      </c>
      <c r="J312" s="55" t="s">
        <v>2271</v>
      </c>
      <c r="K312" s="60">
        <v>3</v>
      </c>
      <c r="L312" s="68"/>
      <c r="M312" s="113"/>
      <c r="N312" s="113"/>
      <c r="O312" s="113"/>
      <c r="P312" s="113"/>
      <c r="Q312" s="113"/>
      <c r="R312" s="113"/>
      <c r="S312" s="72"/>
      <c r="T312" s="114"/>
      <c r="U312" s="115"/>
      <c r="V312" s="115"/>
      <c r="W312" s="115"/>
      <c r="X312" s="115"/>
      <c r="Y312" s="115"/>
      <c r="Z312" s="115"/>
      <c r="AA312" s="115"/>
      <c r="AB312" s="115"/>
      <c r="AC312" s="115"/>
      <c r="AD312" s="115"/>
      <c r="AE312" s="115"/>
      <c r="AF312" s="115"/>
      <c r="AG312" s="115"/>
      <c r="AH312" s="115"/>
      <c r="AI312" s="114"/>
      <c r="AJ312" s="64" t="str">
        <f t="shared" si="22"/>
        <v/>
      </c>
      <c r="AK312" s="62" t="str">
        <f t="shared" ca="1" si="23"/>
        <v>Expired</v>
      </c>
    </row>
    <row r="313" spans="1:37" s="1" customFormat="1" ht="25.5" x14ac:dyDescent="0.2">
      <c r="A313" s="60" t="s">
        <v>1270</v>
      </c>
      <c r="B313" s="62">
        <v>885</v>
      </c>
      <c r="C313" s="62">
        <v>76681</v>
      </c>
      <c r="D313" s="111">
        <v>107</v>
      </c>
      <c r="E313" s="62">
        <v>2008</v>
      </c>
      <c r="F313" s="39" t="str">
        <f t="shared" si="18"/>
        <v>2008-0107</v>
      </c>
      <c r="G313" s="62">
        <v>1</v>
      </c>
      <c r="H313" s="39" t="s">
        <v>1933</v>
      </c>
      <c r="I313" s="54" t="s">
        <v>1475</v>
      </c>
      <c r="J313" s="55" t="s">
        <v>905</v>
      </c>
      <c r="K313" s="60">
        <v>5</v>
      </c>
      <c r="L313" s="68"/>
      <c r="M313" s="113"/>
      <c r="N313" s="113"/>
      <c r="O313" s="113"/>
      <c r="P313" s="113"/>
      <c r="Q313" s="113"/>
      <c r="R313" s="113"/>
      <c r="S313" s="72"/>
      <c r="T313" s="114"/>
      <c r="U313" s="115"/>
      <c r="V313" s="115"/>
      <c r="W313" s="115"/>
      <c r="X313" s="115"/>
      <c r="Y313" s="115"/>
      <c r="Z313" s="115"/>
      <c r="AA313" s="115"/>
      <c r="AB313" s="115"/>
      <c r="AC313" s="115"/>
      <c r="AD313" s="115"/>
      <c r="AE313" s="115"/>
      <c r="AF313" s="115"/>
      <c r="AG313" s="115"/>
      <c r="AH313" s="115"/>
      <c r="AI313" s="114"/>
      <c r="AJ313" s="64" t="str">
        <f t="shared" si="22"/>
        <v/>
      </c>
      <c r="AK313" s="62" t="str">
        <f t="shared" ca="1" si="23"/>
        <v>Expired</v>
      </c>
    </row>
    <row r="314" spans="1:37" s="1" customFormat="1" x14ac:dyDescent="0.2">
      <c r="A314" s="60" t="s">
        <v>1270</v>
      </c>
      <c r="B314" s="62">
        <v>885</v>
      </c>
      <c r="C314" s="62">
        <v>76681</v>
      </c>
      <c r="D314" s="111">
        <v>107</v>
      </c>
      <c r="E314" s="62">
        <v>2008</v>
      </c>
      <c r="F314" s="39" t="str">
        <f t="shared" si="18"/>
        <v>2008-0107</v>
      </c>
      <c r="G314" s="62">
        <v>1</v>
      </c>
      <c r="H314" s="39" t="s">
        <v>1933</v>
      </c>
      <c r="I314" s="54" t="s">
        <v>1714</v>
      </c>
      <c r="J314" s="55" t="s">
        <v>905</v>
      </c>
      <c r="K314" s="60">
        <v>5</v>
      </c>
      <c r="L314" s="68"/>
      <c r="M314" s="113"/>
      <c r="N314" s="113"/>
      <c r="O314" s="113"/>
      <c r="P314" s="113"/>
      <c r="Q314" s="113"/>
      <c r="R314" s="113"/>
      <c r="S314" s="72"/>
      <c r="T314" s="114"/>
      <c r="U314" s="115"/>
      <c r="V314" s="115"/>
      <c r="W314" s="115"/>
      <c r="X314" s="115"/>
      <c r="Y314" s="115"/>
      <c r="Z314" s="115"/>
      <c r="AA314" s="115"/>
      <c r="AB314" s="115"/>
      <c r="AC314" s="115"/>
      <c r="AD314" s="115"/>
      <c r="AE314" s="115"/>
      <c r="AF314" s="115"/>
      <c r="AG314" s="115"/>
      <c r="AH314" s="115"/>
      <c r="AI314" s="114"/>
      <c r="AJ314" s="64" t="str">
        <f t="shared" si="22"/>
        <v/>
      </c>
      <c r="AK314" s="62" t="str">
        <f t="shared" ca="1" si="23"/>
        <v>Expired</v>
      </c>
    </row>
    <row r="315" spans="1:37" s="32" customFormat="1" ht="63.75" x14ac:dyDescent="0.2">
      <c r="A315" s="39" t="s">
        <v>1270</v>
      </c>
      <c r="B315" s="39">
        <v>885</v>
      </c>
      <c r="C315" s="39">
        <v>20211</v>
      </c>
      <c r="D315" s="39">
        <v>655</v>
      </c>
      <c r="E315" s="39">
        <v>1999</v>
      </c>
      <c r="F315" s="39" t="str">
        <f t="shared" ref="F315:F378" si="24">IF(CONCATENATE(TEXT(E315,"0000"),"-",TEXT(D315,"0000"))="0000-0000"," ",CONCATENATE(TEXT(E315,"0000"),"-",TEXT(D315,"0000")))</f>
        <v>1999-0655</v>
      </c>
      <c r="G315" s="39">
        <v>2</v>
      </c>
      <c r="H315" s="39" t="s">
        <v>503</v>
      </c>
      <c r="I315" s="47" t="s">
        <v>1272</v>
      </c>
      <c r="J315" s="50">
        <v>36844</v>
      </c>
      <c r="K315" s="39">
        <v>5</v>
      </c>
      <c r="L315" s="50" t="s">
        <v>504</v>
      </c>
      <c r="M315" s="50"/>
      <c r="N315" s="50"/>
      <c r="O315" s="50"/>
      <c r="P315" s="50"/>
      <c r="Q315" s="50">
        <v>38166</v>
      </c>
      <c r="R315" s="50" t="s">
        <v>505</v>
      </c>
      <c r="S315" s="47" t="s">
        <v>506</v>
      </c>
      <c r="T315" s="39" t="s">
        <v>507</v>
      </c>
      <c r="U315" s="39" t="s">
        <v>1371</v>
      </c>
      <c r="V315" s="39" t="s">
        <v>1372</v>
      </c>
      <c r="W315" s="39" t="s">
        <v>1373</v>
      </c>
      <c r="X315" s="39" t="s">
        <v>1374</v>
      </c>
      <c r="Y315" s="54"/>
      <c r="Z315" s="54"/>
      <c r="AA315" s="54"/>
      <c r="AB315" s="54"/>
      <c r="AC315" s="70"/>
      <c r="AD315" s="70"/>
      <c r="AE315" s="70"/>
      <c r="AF315" s="70"/>
      <c r="AG315" s="70"/>
      <c r="AH315" s="70"/>
      <c r="AI315" s="39" t="s">
        <v>1366</v>
      </c>
      <c r="AJ315" s="64">
        <f t="shared" si="22"/>
        <v>38670</v>
      </c>
      <c r="AK315" s="62" t="str">
        <f t="shared" ca="1" si="23"/>
        <v>Expired</v>
      </c>
    </row>
    <row r="316" spans="1:37" s="32" customFormat="1" ht="63.75" x14ac:dyDescent="0.2">
      <c r="A316" s="39" t="s">
        <v>1270</v>
      </c>
      <c r="B316" s="39">
        <v>885</v>
      </c>
      <c r="C316" s="39">
        <v>20225</v>
      </c>
      <c r="D316" s="39">
        <v>656</v>
      </c>
      <c r="E316" s="39">
        <v>1999</v>
      </c>
      <c r="F316" s="39" t="str">
        <f t="shared" si="24"/>
        <v>1999-0656</v>
      </c>
      <c r="G316" s="39">
        <v>2</v>
      </c>
      <c r="H316" s="39" t="s">
        <v>508</v>
      </c>
      <c r="I316" s="47" t="s">
        <v>1272</v>
      </c>
      <c r="J316" s="50">
        <v>36844</v>
      </c>
      <c r="K316" s="39">
        <v>5</v>
      </c>
      <c r="L316" s="50" t="s">
        <v>504</v>
      </c>
      <c r="M316" s="50"/>
      <c r="N316" s="50"/>
      <c r="O316" s="50"/>
      <c r="P316" s="50"/>
      <c r="Q316" s="50">
        <v>38166</v>
      </c>
      <c r="R316" s="50" t="s">
        <v>505</v>
      </c>
      <c r="S316" s="47" t="s">
        <v>506</v>
      </c>
      <c r="T316" s="39" t="s">
        <v>507</v>
      </c>
      <c r="U316" s="39" t="s">
        <v>1375</v>
      </c>
      <c r="V316" s="39" t="s">
        <v>1376</v>
      </c>
      <c r="W316" s="39" t="s">
        <v>1377</v>
      </c>
      <c r="X316" s="39" t="s">
        <v>1378</v>
      </c>
      <c r="Y316" s="54"/>
      <c r="Z316" s="54"/>
      <c r="AA316" s="54"/>
      <c r="AB316" s="54"/>
      <c r="AC316" s="70"/>
      <c r="AD316" s="70"/>
      <c r="AE316" s="70"/>
      <c r="AF316" s="70"/>
      <c r="AG316" s="70"/>
      <c r="AH316" s="70"/>
      <c r="AI316" s="39" t="s">
        <v>1366</v>
      </c>
      <c r="AJ316" s="64">
        <f t="shared" si="22"/>
        <v>38670</v>
      </c>
      <c r="AK316" s="62" t="str">
        <f t="shared" ca="1" si="23"/>
        <v>Expired</v>
      </c>
    </row>
    <row r="317" spans="1:37" s="32" customFormat="1" ht="63.75" x14ac:dyDescent="0.2">
      <c r="A317" s="39" t="s">
        <v>1270</v>
      </c>
      <c r="B317" s="39">
        <v>885</v>
      </c>
      <c r="C317" s="39">
        <v>20667</v>
      </c>
      <c r="D317" s="39">
        <v>763</v>
      </c>
      <c r="E317" s="39">
        <v>1999</v>
      </c>
      <c r="F317" s="39" t="str">
        <f t="shared" si="24"/>
        <v>1999-0763</v>
      </c>
      <c r="G317" s="39">
        <v>2</v>
      </c>
      <c r="H317" s="39" t="s">
        <v>509</v>
      </c>
      <c r="I317" s="47" t="s">
        <v>1272</v>
      </c>
      <c r="J317" s="50">
        <v>36893</v>
      </c>
      <c r="K317" s="39">
        <v>5</v>
      </c>
      <c r="L317" s="50" t="s">
        <v>510</v>
      </c>
      <c r="M317" s="50"/>
      <c r="N317" s="50"/>
      <c r="O317" s="50"/>
      <c r="P317" s="50"/>
      <c r="Q317" s="50">
        <v>38168</v>
      </c>
      <c r="R317" s="50"/>
      <c r="S317" s="47"/>
      <c r="T317" s="39"/>
      <c r="U317" s="39" t="s">
        <v>1379</v>
      </c>
      <c r="V317" s="39" t="s">
        <v>1380</v>
      </c>
      <c r="W317" s="39" t="s">
        <v>1381</v>
      </c>
      <c r="X317" s="54"/>
      <c r="Y317" s="54"/>
      <c r="Z317" s="54"/>
      <c r="AA317" s="54"/>
      <c r="AB317" s="54"/>
      <c r="AC317" s="70"/>
      <c r="AD317" s="70"/>
      <c r="AE317" s="70"/>
      <c r="AF317" s="70"/>
      <c r="AG317" s="70"/>
      <c r="AH317" s="70"/>
      <c r="AI317" s="39" t="s">
        <v>1366</v>
      </c>
      <c r="AJ317" s="64">
        <f t="shared" si="22"/>
        <v>38719</v>
      </c>
      <c r="AK317" s="62" t="str">
        <f t="shared" ca="1" si="23"/>
        <v>Expired</v>
      </c>
    </row>
    <row r="318" spans="1:37" s="32" customFormat="1" ht="63.75" x14ac:dyDescent="0.2">
      <c r="A318" s="39" t="s">
        <v>1270</v>
      </c>
      <c r="B318" s="39">
        <v>885</v>
      </c>
      <c r="C318" s="39">
        <v>19358</v>
      </c>
      <c r="D318" s="39">
        <v>274</v>
      </c>
      <c r="E318" s="39">
        <v>2000</v>
      </c>
      <c r="F318" s="39" t="str">
        <f t="shared" si="24"/>
        <v>2000-0274</v>
      </c>
      <c r="G318" s="39">
        <v>2</v>
      </c>
      <c r="H318" s="39" t="s">
        <v>495</v>
      </c>
      <c r="I318" s="47" t="s">
        <v>1272</v>
      </c>
      <c r="J318" s="50">
        <v>37124</v>
      </c>
      <c r="K318" s="39">
        <v>5</v>
      </c>
      <c r="L318" s="50" t="s">
        <v>496</v>
      </c>
      <c r="M318" s="50"/>
      <c r="N318" s="50"/>
      <c r="O318" s="50"/>
      <c r="P318" s="50"/>
      <c r="Q318" s="50"/>
      <c r="R318" s="50"/>
      <c r="S318" s="47"/>
      <c r="T318" s="39"/>
      <c r="U318" s="39" t="s">
        <v>1369</v>
      </c>
      <c r="V318" s="39"/>
      <c r="W318" s="54"/>
      <c r="X318" s="54"/>
      <c r="Y318" s="54"/>
      <c r="Z318" s="54"/>
      <c r="AA318" s="54"/>
      <c r="AB318" s="54"/>
      <c r="AC318" s="70"/>
      <c r="AD318" s="70"/>
      <c r="AE318" s="70"/>
      <c r="AF318" s="70"/>
      <c r="AG318" s="70"/>
      <c r="AH318" s="70"/>
      <c r="AI318" s="39" t="s">
        <v>1366</v>
      </c>
      <c r="AJ318" s="64">
        <f t="shared" si="22"/>
        <v>38950</v>
      </c>
      <c r="AK318" s="62" t="str">
        <f t="shared" ca="1" si="23"/>
        <v>Expired</v>
      </c>
    </row>
    <row r="319" spans="1:37" s="32" customFormat="1" x14ac:dyDescent="0.2">
      <c r="A319" s="60" t="s">
        <v>1270</v>
      </c>
      <c r="B319" s="62">
        <v>885</v>
      </c>
      <c r="C319" s="62">
        <v>81567</v>
      </c>
      <c r="D319" s="111">
        <v>340</v>
      </c>
      <c r="E319" s="62">
        <v>2008</v>
      </c>
      <c r="F319" s="39" t="str">
        <f t="shared" si="24"/>
        <v>2008-0340</v>
      </c>
      <c r="G319" s="62">
        <v>2</v>
      </c>
      <c r="H319" s="39" t="s">
        <v>1955</v>
      </c>
      <c r="I319" s="54" t="s">
        <v>1714</v>
      </c>
      <c r="J319" s="55" t="s">
        <v>905</v>
      </c>
      <c r="K319" s="60">
        <v>5</v>
      </c>
      <c r="L319" s="68"/>
      <c r="M319" s="113"/>
      <c r="N319" s="113"/>
      <c r="O319" s="113"/>
      <c r="P319" s="113"/>
      <c r="Q319" s="113"/>
      <c r="R319" s="113"/>
      <c r="S319" s="72"/>
      <c r="T319" s="114"/>
      <c r="U319" s="115"/>
      <c r="V319" s="115"/>
      <c r="W319" s="115"/>
      <c r="X319" s="115"/>
      <c r="Y319" s="115"/>
      <c r="Z319" s="115"/>
      <c r="AA319" s="115"/>
      <c r="AB319" s="115"/>
      <c r="AC319" s="115"/>
      <c r="AD319" s="115"/>
      <c r="AE319" s="115"/>
      <c r="AF319" s="115"/>
      <c r="AG319" s="115"/>
      <c r="AH319" s="115"/>
      <c r="AI319" s="114"/>
      <c r="AJ319" s="64" t="str">
        <f t="shared" si="22"/>
        <v/>
      </c>
      <c r="AK319" s="62" t="str">
        <f t="shared" ca="1" si="23"/>
        <v>Expired</v>
      </c>
    </row>
    <row r="320" spans="1:37" s="32" customFormat="1" ht="25.5" x14ac:dyDescent="0.2">
      <c r="A320" s="39" t="s">
        <v>1270</v>
      </c>
      <c r="B320" s="39">
        <v>885</v>
      </c>
      <c r="C320" s="39">
        <v>18286</v>
      </c>
      <c r="D320" s="39">
        <v>302</v>
      </c>
      <c r="E320" s="39">
        <v>2000</v>
      </c>
      <c r="F320" s="39" t="str">
        <f t="shared" si="24"/>
        <v>2000-0302</v>
      </c>
      <c r="G320" s="39">
        <v>3</v>
      </c>
      <c r="H320" s="39" t="s">
        <v>239</v>
      </c>
      <c r="I320" s="47" t="s">
        <v>1272</v>
      </c>
      <c r="J320" s="50">
        <v>37223</v>
      </c>
      <c r="K320" s="39">
        <v>5</v>
      </c>
      <c r="L320" s="50">
        <v>39005</v>
      </c>
      <c r="M320" s="50"/>
      <c r="N320" s="50"/>
      <c r="O320" s="50"/>
      <c r="P320" s="50"/>
      <c r="Q320" s="50"/>
      <c r="R320" s="50"/>
      <c r="S320" s="47"/>
      <c r="T320" s="39"/>
      <c r="U320" s="39" t="s">
        <v>241</v>
      </c>
      <c r="V320" s="39" t="s">
        <v>242</v>
      </c>
      <c r="W320" s="39" t="s">
        <v>243</v>
      </c>
      <c r="X320" s="39" t="s">
        <v>244</v>
      </c>
      <c r="Y320" s="39"/>
      <c r="Z320" s="70"/>
      <c r="AA320" s="70"/>
      <c r="AB320" s="70"/>
      <c r="AC320" s="70"/>
      <c r="AD320" s="70"/>
      <c r="AE320" s="70"/>
      <c r="AF320" s="70"/>
      <c r="AG320" s="70"/>
      <c r="AH320" s="70"/>
      <c r="AI320" s="39" t="s">
        <v>1366</v>
      </c>
      <c r="AJ320" s="64">
        <f t="shared" si="22"/>
        <v>39049</v>
      </c>
      <c r="AK320" s="62" t="str">
        <f t="shared" ca="1" si="23"/>
        <v>Expired</v>
      </c>
    </row>
    <row r="321" spans="1:37" s="32" customFormat="1" ht="25.5" x14ac:dyDescent="0.2">
      <c r="A321" s="60" t="s">
        <v>1270</v>
      </c>
      <c r="B321" s="62">
        <v>885</v>
      </c>
      <c r="C321" s="62">
        <v>18951</v>
      </c>
      <c r="D321" s="111">
        <v>246</v>
      </c>
      <c r="E321" s="111">
        <v>2006</v>
      </c>
      <c r="F321" s="39" t="str">
        <f t="shared" si="24"/>
        <v>2006-0246</v>
      </c>
      <c r="G321" s="62">
        <v>3</v>
      </c>
      <c r="H321" s="39" t="s">
        <v>559</v>
      </c>
      <c r="I321" s="112" t="s">
        <v>1476</v>
      </c>
      <c r="J321" s="55" t="s">
        <v>905</v>
      </c>
      <c r="K321" s="60">
        <v>3</v>
      </c>
      <c r="L321" s="68"/>
      <c r="M321" s="113"/>
      <c r="N321" s="113"/>
      <c r="O321" s="113"/>
      <c r="P321" s="113"/>
      <c r="Q321" s="113"/>
      <c r="R321" s="113"/>
      <c r="S321" s="72"/>
      <c r="T321" s="114"/>
      <c r="U321" s="115"/>
      <c r="V321" s="115"/>
      <c r="W321" s="115"/>
      <c r="X321" s="115"/>
      <c r="Y321" s="115"/>
      <c r="Z321" s="115"/>
      <c r="AA321" s="115"/>
      <c r="AB321" s="115"/>
      <c r="AC321" s="115"/>
      <c r="AD321" s="115"/>
      <c r="AE321" s="115"/>
      <c r="AF321" s="115"/>
      <c r="AG321" s="115"/>
      <c r="AH321" s="115"/>
      <c r="AI321" s="114"/>
      <c r="AJ321" s="64" t="str">
        <f t="shared" si="22"/>
        <v/>
      </c>
      <c r="AK321" s="62" t="str">
        <f t="shared" ca="1" si="23"/>
        <v>Expired</v>
      </c>
    </row>
    <row r="322" spans="1:37" s="32" customFormat="1" ht="25.5" x14ac:dyDescent="0.2">
      <c r="A322" s="60" t="s">
        <v>1270</v>
      </c>
      <c r="B322" s="62">
        <v>885</v>
      </c>
      <c r="C322" s="62">
        <v>18951</v>
      </c>
      <c r="D322" s="111">
        <v>246</v>
      </c>
      <c r="E322" s="111">
        <v>2006</v>
      </c>
      <c r="F322" s="39" t="str">
        <f t="shared" si="24"/>
        <v>2006-0246</v>
      </c>
      <c r="G322" s="62">
        <v>3</v>
      </c>
      <c r="H322" s="39" t="s">
        <v>559</v>
      </c>
      <c r="I322" s="112" t="s">
        <v>1715</v>
      </c>
      <c r="J322" s="55" t="s">
        <v>905</v>
      </c>
      <c r="K322" s="60">
        <v>5</v>
      </c>
      <c r="L322" s="68"/>
      <c r="M322" s="113"/>
      <c r="N322" s="113"/>
      <c r="O322" s="113"/>
      <c r="P322" s="113"/>
      <c r="Q322" s="113"/>
      <c r="R322" s="113"/>
      <c r="S322" s="72"/>
      <c r="T322" s="114"/>
      <c r="U322" s="115"/>
      <c r="V322" s="115"/>
      <c r="W322" s="115"/>
      <c r="X322" s="115"/>
      <c r="Y322" s="115"/>
      <c r="Z322" s="115"/>
      <c r="AA322" s="115"/>
      <c r="AB322" s="115"/>
      <c r="AC322" s="115"/>
      <c r="AD322" s="115"/>
      <c r="AE322" s="115"/>
      <c r="AF322" s="115"/>
      <c r="AG322" s="115"/>
      <c r="AH322" s="115"/>
      <c r="AI322" s="114"/>
      <c r="AJ322" s="64" t="str">
        <f t="shared" si="22"/>
        <v/>
      </c>
      <c r="AK322" s="62" t="str">
        <f t="shared" ca="1" si="23"/>
        <v>Expired</v>
      </c>
    </row>
    <row r="323" spans="1:37" s="32" customFormat="1" ht="25.5" x14ac:dyDescent="0.2">
      <c r="A323" s="60" t="s">
        <v>1270</v>
      </c>
      <c r="B323" s="62">
        <v>885</v>
      </c>
      <c r="C323" s="62">
        <v>18951</v>
      </c>
      <c r="D323" s="111">
        <v>246</v>
      </c>
      <c r="E323" s="111">
        <v>2006</v>
      </c>
      <c r="F323" s="39" t="str">
        <f t="shared" si="24"/>
        <v>2006-0246</v>
      </c>
      <c r="G323" s="62">
        <v>3</v>
      </c>
      <c r="H323" s="39" t="s">
        <v>559</v>
      </c>
      <c r="I323" s="112" t="s">
        <v>1717</v>
      </c>
      <c r="J323" s="55" t="s">
        <v>905</v>
      </c>
      <c r="K323" s="60">
        <v>5</v>
      </c>
      <c r="L323" s="68"/>
      <c r="M323" s="113"/>
      <c r="N323" s="113"/>
      <c r="O323" s="113"/>
      <c r="P323" s="113"/>
      <c r="Q323" s="113"/>
      <c r="R323" s="113"/>
      <c r="S323" s="72"/>
      <c r="T323" s="114"/>
      <c r="U323" s="115"/>
      <c r="V323" s="115"/>
      <c r="W323" s="115"/>
      <c r="X323" s="115"/>
      <c r="Y323" s="115"/>
      <c r="Z323" s="115"/>
      <c r="AA323" s="115"/>
      <c r="AB323" s="115"/>
      <c r="AC323" s="115"/>
      <c r="AD323" s="115"/>
      <c r="AE323" s="115"/>
      <c r="AF323" s="115"/>
      <c r="AG323" s="115"/>
      <c r="AH323" s="115"/>
      <c r="AI323" s="114"/>
      <c r="AJ323" s="64" t="str">
        <f t="shared" si="22"/>
        <v/>
      </c>
      <c r="AK323" s="62" t="str">
        <f t="shared" ca="1" si="23"/>
        <v>Expired</v>
      </c>
    </row>
    <row r="324" spans="1:37" s="36" customFormat="1" ht="25.5" x14ac:dyDescent="0.2">
      <c r="A324" s="60" t="s">
        <v>1270</v>
      </c>
      <c r="B324" s="62">
        <v>885</v>
      </c>
      <c r="C324" s="62">
        <v>18951</v>
      </c>
      <c r="D324" s="111">
        <v>246</v>
      </c>
      <c r="E324" s="111">
        <v>2006</v>
      </c>
      <c r="F324" s="39" t="str">
        <f t="shared" si="24"/>
        <v>2006-0246</v>
      </c>
      <c r="G324" s="62">
        <v>3</v>
      </c>
      <c r="H324" s="39" t="s">
        <v>559</v>
      </c>
      <c r="I324" s="112" t="s">
        <v>1716</v>
      </c>
      <c r="J324" s="55" t="s">
        <v>2271</v>
      </c>
      <c r="K324" s="60">
        <v>5</v>
      </c>
      <c r="L324" s="68"/>
      <c r="M324" s="113"/>
      <c r="N324" s="113"/>
      <c r="O324" s="113"/>
      <c r="P324" s="113"/>
      <c r="Q324" s="113"/>
      <c r="R324" s="113"/>
      <c r="S324" s="72"/>
      <c r="T324" s="114"/>
      <c r="U324" s="115"/>
      <c r="V324" s="115"/>
      <c r="W324" s="115"/>
      <c r="X324" s="115"/>
      <c r="Y324" s="115"/>
      <c r="Z324" s="115"/>
      <c r="AA324" s="115"/>
      <c r="AB324" s="115"/>
      <c r="AC324" s="115"/>
      <c r="AD324" s="115"/>
      <c r="AE324" s="115"/>
      <c r="AF324" s="115"/>
      <c r="AG324" s="115"/>
      <c r="AH324" s="115"/>
      <c r="AI324" s="114"/>
      <c r="AJ324" s="64" t="str">
        <f t="shared" si="22"/>
        <v/>
      </c>
      <c r="AK324" s="62" t="str">
        <f t="shared" ca="1" si="23"/>
        <v>Expired</v>
      </c>
    </row>
    <row r="325" spans="1:37" s="36" customFormat="1" ht="25.5" x14ac:dyDescent="0.2">
      <c r="A325" s="60" t="s">
        <v>1270</v>
      </c>
      <c r="B325" s="62">
        <v>885</v>
      </c>
      <c r="C325" s="62">
        <v>18951</v>
      </c>
      <c r="D325" s="111">
        <v>246</v>
      </c>
      <c r="E325" s="111">
        <v>2006</v>
      </c>
      <c r="F325" s="39" t="str">
        <f t="shared" si="24"/>
        <v>2006-0246</v>
      </c>
      <c r="G325" s="62">
        <v>3</v>
      </c>
      <c r="H325" s="39" t="s">
        <v>559</v>
      </c>
      <c r="I325" s="112" t="s">
        <v>1475</v>
      </c>
      <c r="J325" s="55" t="s">
        <v>905</v>
      </c>
      <c r="K325" s="60">
        <v>5</v>
      </c>
      <c r="L325" s="68"/>
      <c r="M325" s="113"/>
      <c r="N325" s="113"/>
      <c r="O325" s="113"/>
      <c r="P325" s="113"/>
      <c r="Q325" s="113"/>
      <c r="R325" s="113"/>
      <c r="S325" s="72"/>
      <c r="T325" s="114"/>
      <c r="U325" s="115"/>
      <c r="V325" s="115"/>
      <c r="W325" s="115"/>
      <c r="X325" s="115"/>
      <c r="Y325" s="115"/>
      <c r="Z325" s="115"/>
      <c r="AA325" s="115"/>
      <c r="AB325" s="115"/>
      <c r="AC325" s="115"/>
      <c r="AD325" s="115"/>
      <c r="AE325" s="115"/>
      <c r="AF325" s="115"/>
      <c r="AG325" s="115"/>
      <c r="AH325" s="115"/>
      <c r="AI325" s="114"/>
      <c r="AJ325" s="64" t="str">
        <f t="shared" si="22"/>
        <v/>
      </c>
      <c r="AK325" s="62" t="str">
        <f t="shared" ca="1" si="23"/>
        <v>Expired</v>
      </c>
    </row>
    <row r="326" spans="1:37" s="1" customFormat="1" x14ac:dyDescent="0.2">
      <c r="A326" s="60" t="s">
        <v>1270</v>
      </c>
      <c r="B326" s="62">
        <v>885</v>
      </c>
      <c r="C326" s="62">
        <v>18951</v>
      </c>
      <c r="D326" s="111">
        <v>246</v>
      </c>
      <c r="E326" s="111">
        <v>2006</v>
      </c>
      <c r="F326" s="39" t="str">
        <f t="shared" si="24"/>
        <v>2006-0246</v>
      </c>
      <c r="G326" s="62">
        <v>3</v>
      </c>
      <c r="H326" s="39" t="s">
        <v>559</v>
      </c>
      <c r="I326" s="112" t="s">
        <v>1714</v>
      </c>
      <c r="J326" s="55" t="s">
        <v>905</v>
      </c>
      <c r="K326" s="60">
        <v>5</v>
      </c>
      <c r="L326" s="68"/>
      <c r="M326" s="113"/>
      <c r="N326" s="113"/>
      <c r="O326" s="113"/>
      <c r="P326" s="113"/>
      <c r="Q326" s="113"/>
      <c r="R326" s="113"/>
      <c r="S326" s="72"/>
      <c r="T326" s="114"/>
      <c r="U326" s="115"/>
      <c r="V326" s="115"/>
      <c r="W326" s="115"/>
      <c r="X326" s="115"/>
      <c r="Y326" s="115"/>
      <c r="Z326" s="115"/>
      <c r="AA326" s="115"/>
      <c r="AB326" s="115"/>
      <c r="AC326" s="115"/>
      <c r="AD326" s="115"/>
      <c r="AE326" s="115"/>
      <c r="AF326" s="115"/>
      <c r="AG326" s="115"/>
      <c r="AH326" s="115"/>
      <c r="AI326" s="114"/>
      <c r="AJ326" s="64" t="str">
        <f t="shared" si="22"/>
        <v/>
      </c>
      <c r="AK326" s="62" t="str">
        <f t="shared" ca="1" si="23"/>
        <v>Expired</v>
      </c>
    </row>
    <row r="327" spans="1:37" s="1" customFormat="1" ht="51" x14ac:dyDescent="0.2">
      <c r="A327" s="38" t="s">
        <v>1270</v>
      </c>
      <c r="B327" s="38">
        <v>885</v>
      </c>
      <c r="C327" s="38">
        <v>13458</v>
      </c>
      <c r="D327" s="38">
        <v>323</v>
      </c>
      <c r="E327" s="38">
        <v>2000</v>
      </c>
      <c r="F327" s="39" t="str">
        <f t="shared" si="24"/>
        <v>2000-0323</v>
      </c>
      <c r="G327" s="38">
        <v>4</v>
      </c>
      <c r="H327" s="38" t="s">
        <v>277</v>
      </c>
      <c r="I327" s="48" t="s">
        <v>1272</v>
      </c>
      <c r="J327" s="55">
        <v>37175</v>
      </c>
      <c r="K327" s="38">
        <v>5</v>
      </c>
      <c r="L327" s="55" t="s">
        <v>271</v>
      </c>
      <c r="M327" s="55" t="s">
        <v>893</v>
      </c>
      <c r="N327" s="55"/>
      <c r="O327" s="55"/>
      <c r="P327" s="55"/>
      <c r="Q327" s="55"/>
      <c r="R327" s="55"/>
      <c r="S327" s="48"/>
      <c r="T327" s="38"/>
      <c r="U327" s="35" t="s">
        <v>894</v>
      </c>
      <c r="V327" s="35" t="s">
        <v>895</v>
      </c>
      <c r="W327" s="38" t="s">
        <v>896</v>
      </c>
      <c r="X327" s="38" t="s">
        <v>280</v>
      </c>
      <c r="Y327" s="61" t="s">
        <v>281</v>
      </c>
      <c r="Z327" s="61" t="s">
        <v>282</v>
      </c>
      <c r="AA327" s="38"/>
      <c r="AB327" s="38"/>
      <c r="AC327" s="38"/>
      <c r="AD327" s="38"/>
      <c r="AE327" s="38"/>
      <c r="AF327" s="60"/>
      <c r="AG327" s="60"/>
      <c r="AH327" s="60" t="s">
        <v>1268</v>
      </c>
      <c r="AI327" s="38" t="s">
        <v>1502</v>
      </c>
      <c r="AJ327" s="64">
        <f t="shared" si="22"/>
        <v>39001</v>
      </c>
      <c r="AK327" s="62" t="str">
        <f t="shared" ca="1" si="23"/>
        <v>Expired</v>
      </c>
    </row>
    <row r="328" spans="1:37" s="1" customFormat="1" ht="63.75" x14ac:dyDescent="0.2">
      <c r="A328" s="38" t="s">
        <v>1270</v>
      </c>
      <c r="B328" s="38">
        <v>885</v>
      </c>
      <c r="C328" s="38">
        <v>18375</v>
      </c>
      <c r="D328" s="38">
        <v>406</v>
      </c>
      <c r="E328" s="38">
        <v>2000</v>
      </c>
      <c r="F328" s="39" t="str">
        <f t="shared" si="24"/>
        <v>2000-0406</v>
      </c>
      <c r="G328" s="38">
        <v>4</v>
      </c>
      <c r="H328" s="38" t="s">
        <v>283</v>
      </c>
      <c r="I328" s="48" t="s">
        <v>1272</v>
      </c>
      <c r="J328" s="55">
        <v>37169</v>
      </c>
      <c r="K328" s="38">
        <v>5</v>
      </c>
      <c r="L328" s="55" t="s">
        <v>271</v>
      </c>
      <c r="M328" s="55" t="s">
        <v>893</v>
      </c>
      <c r="N328" s="55"/>
      <c r="O328" s="55"/>
      <c r="P328" s="55"/>
      <c r="Q328" s="55"/>
      <c r="R328" s="55"/>
      <c r="S328" s="48"/>
      <c r="T328" s="35"/>
      <c r="U328" s="35" t="s">
        <v>284</v>
      </c>
      <c r="V328" s="35" t="s">
        <v>285</v>
      </c>
      <c r="W328" s="61" t="s">
        <v>897</v>
      </c>
      <c r="X328" s="61" t="s">
        <v>286</v>
      </c>
      <c r="Y328" s="61" t="s">
        <v>287</v>
      </c>
      <c r="Z328" s="61" t="s">
        <v>288</v>
      </c>
      <c r="AA328" s="61" t="s">
        <v>289</v>
      </c>
      <c r="AB328" s="61" t="s">
        <v>290</v>
      </c>
      <c r="AC328" s="38"/>
      <c r="AD328" s="38"/>
      <c r="AE328" s="38"/>
      <c r="AF328" s="60"/>
      <c r="AG328" s="60"/>
      <c r="AH328" s="60"/>
      <c r="AI328" s="38" t="s">
        <v>1507</v>
      </c>
      <c r="AJ328" s="64">
        <f t="shared" si="22"/>
        <v>38995</v>
      </c>
      <c r="AK328" s="62" t="str">
        <f t="shared" ca="1" si="23"/>
        <v>Expired</v>
      </c>
    </row>
    <row r="329" spans="1:37" s="1" customFormat="1" ht="51" x14ac:dyDescent="0.2">
      <c r="A329" s="38" t="s">
        <v>1270</v>
      </c>
      <c r="B329" s="38">
        <v>885</v>
      </c>
      <c r="C329" s="38">
        <v>19963</v>
      </c>
      <c r="D329" s="38">
        <v>425</v>
      </c>
      <c r="E329" s="38">
        <v>2000</v>
      </c>
      <c r="F329" s="39" t="str">
        <f t="shared" si="24"/>
        <v>2000-0425</v>
      </c>
      <c r="G329" s="38">
        <v>4</v>
      </c>
      <c r="H329" s="38" t="s">
        <v>140</v>
      </c>
      <c r="I329" s="48" t="s">
        <v>1272</v>
      </c>
      <c r="J329" s="55">
        <v>37104</v>
      </c>
      <c r="K329" s="38">
        <v>5</v>
      </c>
      <c r="L329" s="55" t="s">
        <v>271</v>
      </c>
      <c r="M329" s="55" t="s">
        <v>893</v>
      </c>
      <c r="N329" s="55"/>
      <c r="O329" s="55"/>
      <c r="P329" s="55"/>
      <c r="Q329" s="55"/>
      <c r="R329" s="55"/>
      <c r="S329" s="48"/>
      <c r="T329" s="38"/>
      <c r="U329" s="38" t="s">
        <v>141</v>
      </c>
      <c r="V329" s="38" t="s">
        <v>142</v>
      </c>
      <c r="W329" s="38" t="s">
        <v>143</v>
      </c>
      <c r="X329" s="38" t="s">
        <v>144</v>
      </c>
      <c r="Y329" s="38" t="s">
        <v>145</v>
      </c>
      <c r="Z329" s="38" t="s">
        <v>146</v>
      </c>
      <c r="AA329" s="38" t="s">
        <v>147</v>
      </c>
      <c r="AB329" s="38"/>
      <c r="AC329" s="38"/>
      <c r="AD329" s="38"/>
      <c r="AE329" s="38"/>
      <c r="AF329" s="60"/>
      <c r="AG329" s="60"/>
      <c r="AH329" s="60"/>
      <c r="AI329" s="38" t="s">
        <v>1508</v>
      </c>
      <c r="AJ329" s="64">
        <f t="shared" si="22"/>
        <v>38930</v>
      </c>
      <c r="AK329" s="62" t="str">
        <f t="shared" ca="1" si="23"/>
        <v>Expired</v>
      </c>
    </row>
    <row r="330" spans="1:37" s="36" customFormat="1" ht="51" x14ac:dyDescent="0.2">
      <c r="A330" s="38" t="s">
        <v>1270</v>
      </c>
      <c r="B330" s="38">
        <v>885</v>
      </c>
      <c r="C330" s="38">
        <v>10055</v>
      </c>
      <c r="D330" s="38">
        <v>524</v>
      </c>
      <c r="E330" s="38">
        <v>2000</v>
      </c>
      <c r="F330" s="39" t="str">
        <f t="shared" si="24"/>
        <v>2000-0524</v>
      </c>
      <c r="G330" s="38">
        <v>4</v>
      </c>
      <c r="H330" s="38" t="s">
        <v>270</v>
      </c>
      <c r="I330" s="48" t="s">
        <v>1272</v>
      </c>
      <c r="J330" s="55">
        <v>37428</v>
      </c>
      <c r="K330" s="38">
        <v>5</v>
      </c>
      <c r="L330" s="55" t="s">
        <v>271</v>
      </c>
      <c r="M330" s="55" t="s">
        <v>893</v>
      </c>
      <c r="N330" s="55"/>
      <c r="O330" s="55"/>
      <c r="P330" s="55"/>
      <c r="Q330" s="55"/>
      <c r="R330" s="55"/>
      <c r="S330" s="48"/>
      <c r="T330" s="38"/>
      <c r="U330" s="77" t="s">
        <v>272</v>
      </c>
      <c r="V330" s="77" t="s">
        <v>273</v>
      </c>
      <c r="W330" s="38"/>
      <c r="X330" s="38"/>
      <c r="Y330" s="38"/>
      <c r="Z330" s="38"/>
      <c r="AA330" s="38"/>
      <c r="AB330" s="38"/>
      <c r="AC330" s="38"/>
      <c r="AD330" s="38"/>
      <c r="AE330" s="38"/>
      <c r="AF330" s="60"/>
      <c r="AG330" s="60"/>
      <c r="AH330" s="60"/>
      <c r="AI330" s="38" t="s">
        <v>1509</v>
      </c>
      <c r="AJ330" s="64">
        <f t="shared" si="22"/>
        <v>39254</v>
      </c>
      <c r="AK330" s="62" t="str">
        <f t="shared" ca="1" si="23"/>
        <v>Expired</v>
      </c>
    </row>
    <row r="331" spans="1:37" s="1" customFormat="1" ht="51" x14ac:dyDescent="0.2">
      <c r="A331" s="38" t="s">
        <v>1270</v>
      </c>
      <c r="B331" s="38">
        <v>885</v>
      </c>
      <c r="C331" s="38">
        <v>11608</v>
      </c>
      <c r="D331" s="38">
        <v>539</v>
      </c>
      <c r="E331" s="38">
        <v>2000</v>
      </c>
      <c r="F331" s="39" t="str">
        <f t="shared" si="24"/>
        <v>2000-0539</v>
      </c>
      <c r="G331" s="38">
        <v>4</v>
      </c>
      <c r="H331" s="38" t="s">
        <v>274</v>
      </c>
      <c r="I331" s="48" t="s">
        <v>1272</v>
      </c>
      <c r="J331" s="55">
        <v>37179</v>
      </c>
      <c r="K331" s="38">
        <v>5</v>
      </c>
      <c r="L331" s="55" t="s">
        <v>271</v>
      </c>
      <c r="M331" s="55" t="s">
        <v>893</v>
      </c>
      <c r="N331" s="55"/>
      <c r="O331" s="55"/>
      <c r="P331" s="55"/>
      <c r="Q331" s="55"/>
      <c r="R331" s="55"/>
      <c r="S331" s="48"/>
      <c r="T331" s="38"/>
      <c r="U331" s="38" t="s">
        <v>275</v>
      </c>
      <c r="V331" s="75"/>
      <c r="W331" s="75"/>
      <c r="X331" s="75"/>
      <c r="Y331" s="75"/>
      <c r="Z331" s="75"/>
      <c r="AA331" s="75"/>
      <c r="AB331" s="75"/>
      <c r="AC331" s="75"/>
      <c r="AD331" s="75"/>
      <c r="AE331" s="75"/>
      <c r="AF331" s="75"/>
      <c r="AG331" s="75"/>
      <c r="AH331" s="75"/>
      <c r="AI331" s="38" t="s">
        <v>1511</v>
      </c>
      <c r="AJ331" s="64">
        <f t="shared" si="22"/>
        <v>39005</v>
      </c>
      <c r="AK331" s="62" t="str">
        <f t="shared" ca="1" si="23"/>
        <v>Expired</v>
      </c>
    </row>
    <row r="332" spans="1:37" s="36" customFormat="1" ht="51" x14ac:dyDescent="0.2">
      <c r="A332" s="38" t="s">
        <v>1270</v>
      </c>
      <c r="B332" s="38">
        <v>885</v>
      </c>
      <c r="C332" s="38">
        <v>12836</v>
      </c>
      <c r="D332" s="38">
        <v>8</v>
      </c>
      <c r="E332" s="38">
        <v>2001</v>
      </c>
      <c r="F332" s="39" t="str">
        <f t="shared" si="24"/>
        <v>2001-0008</v>
      </c>
      <c r="G332" s="38">
        <v>4</v>
      </c>
      <c r="H332" s="38" t="s">
        <v>276</v>
      </c>
      <c r="I332" s="48" t="s">
        <v>1272</v>
      </c>
      <c r="J332" s="55">
        <v>37374</v>
      </c>
      <c r="K332" s="38">
        <v>5</v>
      </c>
      <c r="L332" s="55" t="s">
        <v>271</v>
      </c>
      <c r="M332" s="55" t="s">
        <v>893</v>
      </c>
      <c r="N332" s="55"/>
      <c r="O332" s="55"/>
      <c r="P332" s="55"/>
      <c r="Q332" s="55"/>
      <c r="R332" s="55"/>
      <c r="S332" s="48"/>
      <c r="T332" s="38"/>
      <c r="U332" s="38"/>
      <c r="V332" s="38"/>
      <c r="W332" s="75" t="s">
        <v>902</v>
      </c>
      <c r="X332" s="75"/>
      <c r="Y332" s="75"/>
      <c r="Z332" s="75"/>
      <c r="AA332" s="75"/>
      <c r="AB332" s="75"/>
      <c r="AC332" s="75"/>
      <c r="AD332" s="75"/>
      <c r="AE332" s="75"/>
      <c r="AF332" s="75"/>
      <c r="AG332" s="75"/>
      <c r="AH332" s="75"/>
      <c r="AI332" s="38" t="s">
        <v>1514</v>
      </c>
      <c r="AJ332" s="64">
        <f t="shared" si="22"/>
        <v>39200</v>
      </c>
      <c r="AK332" s="62" t="str">
        <f t="shared" ca="1" si="23"/>
        <v>Expired</v>
      </c>
    </row>
    <row r="333" spans="1:37" s="1" customFormat="1" ht="51" x14ac:dyDescent="0.2">
      <c r="A333" s="38" t="s">
        <v>1270</v>
      </c>
      <c r="B333" s="38">
        <v>885</v>
      </c>
      <c r="C333" s="38">
        <v>18715</v>
      </c>
      <c r="D333" s="38">
        <v>137</v>
      </c>
      <c r="E333" s="38">
        <v>2001</v>
      </c>
      <c r="F333" s="39" t="str">
        <f t="shared" si="24"/>
        <v>2001-0137</v>
      </c>
      <c r="G333" s="38">
        <v>4</v>
      </c>
      <c r="H333" s="38" t="s">
        <v>291</v>
      </c>
      <c r="I333" s="48" t="s">
        <v>1272</v>
      </c>
      <c r="J333" s="55">
        <v>37189</v>
      </c>
      <c r="K333" s="38">
        <v>5</v>
      </c>
      <c r="L333" s="55" t="s">
        <v>271</v>
      </c>
      <c r="M333" s="55" t="s">
        <v>893</v>
      </c>
      <c r="N333" s="55"/>
      <c r="O333" s="55"/>
      <c r="P333" s="55"/>
      <c r="Q333" s="55"/>
      <c r="R333" s="55"/>
      <c r="S333" s="48"/>
      <c r="T333" s="38"/>
      <c r="U333" s="77" t="s">
        <v>134</v>
      </c>
      <c r="V333" s="75"/>
      <c r="W333" s="75"/>
      <c r="X333" s="75"/>
      <c r="Y333" s="75"/>
      <c r="Z333" s="75"/>
      <c r="AA333" s="75"/>
      <c r="AB333" s="75"/>
      <c r="AC333" s="75"/>
      <c r="AD333" s="75"/>
      <c r="AE333" s="75"/>
      <c r="AF333" s="75"/>
      <c r="AG333" s="75"/>
      <c r="AH333" s="75"/>
      <c r="AI333" s="38" t="s">
        <v>1516</v>
      </c>
      <c r="AJ333" s="64">
        <f t="shared" si="22"/>
        <v>39015</v>
      </c>
      <c r="AK333" s="62" t="str">
        <f t="shared" ca="1" si="23"/>
        <v>Expired</v>
      </c>
    </row>
    <row r="334" spans="1:37" s="1" customFormat="1" ht="51" x14ac:dyDescent="0.2">
      <c r="A334" s="38" t="s">
        <v>1270</v>
      </c>
      <c r="B334" s="38">
        <v>885</v>
      </c>
      <c r="C334" s="38">
        <v>18722</v>
      </c>
      <c r="D334" s="38">
        <v>3000</v>
      </c>
      <c r="E334" s="38">
        <v>2001</v>
      </c>
      <c r="F334" s="39" t="str">
        <f t="shared" si="24"/>
        <v>2001-3000</v>
      </c>
      <c r="G334" s="38">
        <v>4</v>
      </c>
      <c r="H334" s="38" t="s">
        <v>135</v>
      </c>
      <c r="I334" s="48" t="s">
        <v>1272</v>
      </c>
      <c r="J334" s="55">
        <v>37568</v>
      </c>
      <c r="K334" s="38">
        <v>5</v>
      </c>
      <c r="L334" s="55" t="s">
        <v>271</v>
      </c>
      <c r="M334" s="55" t="s">
        <v>893</v>
      </c>
      <c r="N334" s="55"/>
      <c r="O334" s="55"/>
      <c r="P334" s="55"/>
      <c r="Q334" s="55"/>
      <c r="R334" s="55"/>
      <c r="S334" s="48"/>
      <c r="T334" s="38"/>
      <c r="U334" s="38" t="s">
        <v>658</v>
      </c>
      <c r="V334" s="38" t="s">
        <v>659</v>
      </c>
      <c r="W334" s="38" t="s">
        <v>660</v>
      </c>
      <c r="X334" s="38"/>
      <c r="Y334" s="38"/>
      <c r="Z334" s="38"/>
      <c r="AA334" s="38"/>
      <c r="AB334" s="38"/>
      <c r="AC334" s="38"/>
      <c r="AD334" s="38"/>
      <c r="AE334" s="38"/>
      <c r="AF334" s="60"/>
      <c r="AG334" s="60"/>
      <c r="AH334" s="60"/>
      <c r="AI334" s="38" t="s">
        <v>1525</v>
      </c>
      <c r="AJ334" s="64">
        <f t="shared" si="22"/>
        <v>39394</v>
      </c>
      <c r="AK334" s="62" t="str">
        <f t="shared" ca="1" si="23"/>
        <v>Expired</v>
      </c>
    </row>
    <row r="335" spans="1:37" s="1" customFormat="1" ht="51" x14ac:dyDescent="0.2">
      <c r="A335" s="38" t="s">
        <v>1270</v>
      </c>
      <c r="B335" s="38">
        <v>885</v>
      </c>
      <c r="C335" s="38">
        <v>22163</v>
      </c>
      <c r="D335" s="38">
        <v>3002</v>
      </c>
      <c r="E335" s="38">
        <v>2001</v>
      </c>
      <c r="F335" s="39" t="str">
        <f t="shared" si="24"/>
        <v>2001-3002</v>
      </c>
      <c r="G335" s="38">
        <v>4</v>
      </c>
      <c r="H335" s="38" t="s">
        <v>148</v>
      </c>
      <c r="I335" s="48" t="s">
        <v>1272</v>
      </c>
      <c r="J335" s="55">
        <v>37447</v>
      </c>
      <c r="K335" s="38">
        <v>5</v>
      </c>
      <c r="L335" s="55" t="s">
        <v>271</v>
      </c>
      <c r="M335" s="55" t="s">
        <v>893</v>
      </c>
      <c r="N335" s="55"/>
      <c r="O335" s="55"/>
      <c r="P335" s="55"/>
      <c r="Q335" s="55"/>
      <c r="R335" s="55"/>
      <c r="S335" s="48"/>
      <c r="T335" s="38"/>
      <c r="U335" s="35" t="s">
        <v>662</v>
      </c>
      <c r="V335" s="35" t="s">
        <v>663</v>
      </c>
      <c r="W335" s="35" t="s">
        <v>664</v>
      </c>
      <c r="X335" s="35" t="s">
        <v>665</v>
      </c>
      <c r="Y335" s="35" t="s">
        <v>666</v>
      </c>
      <c r="Z335" s="35" t="s">
        <v>667</v>
      </c>
      <c r="AA335" s="35" t="s">
        <v>668</v>
      </c>
      <c r="AB335" s="35" t="s">
        <v>669</v>
      </c>
      <c r="AC335" s="35" t="s">
        <v>670</v>
      </c>
      <c r="AD335" s="35" t="s">
        <v>671</v>
      </c>
      <c r="AE335" s="35" t="s">
        <v>672</v>
      </c>
      <c r="AF335" s="35" t="s">
        <v>673</v>
      </c>
      <c r="AG335" s="66" t="s">
        <v>1268</v>
      </c>
      <c r="AH335" s="66"/>
      <c r="AI335" s="55" t="s">
        <v>1527</v>
      </c>
      <c r="AJ335" s="64">
        <f t="shared" si="22"/>
        <v>39273</v>
      </c>
      <c r="AK335" s="62" t="str">
        <f t="shared" ca="1" si="23"/>
        <v>Expired</v>
      </c>
    </row>
    <row r="336" spans="1:37" s="1" customFormat="1" ht="36" customHeight="1" x14ac:dyDescent="0.2">
      <c r="A336" s="38" t="s">
        <v>1270</v>
      </c>
      <c r="B336" s="38">
        <v>885</v>
      </c>
      <c r="C336" s="38">
        <v>19899</v>
      </c>
      <c r="D336" s="38">
        <v>3005</v>
      </c>
      <c r="E336" s="38">
        <v>2001</v>
      </c>
      <c r="F336" s="39" t="str">
        <f t="shared" si="24"/>
        <v>2001-3005</v>
      </c>
      <c r="G336" s="38">
        <v>4</v>
      </c>
      <c r="H336" s="38" t="s">
        <v>138</v>
      </c>
      <c r="I336" s="48" t="s">
        <v>1272</v>
      </c>
      <c r="J336" s="55">
        <v>37405</v>
      </c>
      <c r="K336" s="38">
        <v>5</v>
      </c>
      <c r="L336" s="55" t="s">
        <v>271</v>
      </c>
      <c r="M336" s="55" t="s">
        <v>893</v>
      </c>
      <c r="N336" s="55"/>
      <c r="O336" s="55"/>
      <c r="P336" s="55"/>
      <c r="Q336" s="55"/>
      <c r="R336" s="55"/>
      <c r="S336" s="48"/>
      <c r="T336" s="38"/>
      <c r="U336" s="85" t="s">
        <v>139</v>
      </c>
      <c r="V336" s="75"/>
      <c r="W336" s="75"/>
      <c r="X336" s="75"/>
      <c r="Y336" s="75"/>
      <c r="Z336" s="75"/>
      <c r="AA336" s="75"/>
      <c r="AB336" s="75"/>
      <c r="AC336" s="75"/>
      <c r="AD336" s="75"/>
      <c r="AE336" s="75"/>
      <c r="AF336" s="75"/>
      <c r="AG336" s="75"/>
      <c r="AH336" s="75"/>
      <c r="AI336" s="38" t="s">
        <v>1529</v>
      </c>
      <c r="AJ336" s="64">
        <f t="shared" si="22"/>
        <v>39231</v>
      </c>
      <c r="AK336" s="62" t="str">
        <f t="shared" ca="1" si="23"/>
        <v>Expired</v>
      </c>
    </row>
    <row r="337" spans="1:37" s="1" customFormat="1" ht="48.75" customHeight="1" x14ac:dyDescent="0.2">
      <c r="A337" s="38" t="s">
        <v>1270</v>
      </c>
      <c r="B337" s="38">
        <v>885</v>
      </c>
      <c r="C337" s="38">
        <v>19854</v>
      </c>
      <c r="D337" s="38">
        <v>3010</v>
      </c>
      <c r="E337" s="38">
        <v>2001</v>
      </c>
      <c r="F337" s="39" t="str">
        <f t="shared" si="24"/>
        <v>2001-3010</v>
      </c>
      <c r="G337" s="38">
        <v>4</v>
      </c>
      <c r="H337" s="38" t="s">
        <v>136</v>
      </c>
      <c r="I337" s="48" t="s">
        <v>1272</v>
      </c>
      <c r="J337" s="55">
        <v>37467</v>
      </c>
      <c r="K337" s="38">
        <v>5</v>
      </c>
      <c r="L337" s="55" t="s">
        <v>271</v>
      </c>
      <c r="M337" s="55" t="s">
        <v>893</v>
      </c>
      <c r="N337" s="55"/>
      <c r="O337" s="55"/>
      <c r="P337" s="55"/>
      <c r="Q337" s="55"/>
      <c r="R337" s="55"/>
      <c r="S337" s="48"/>
      <c r="T337" s="38"/>
      <c r="U337" s="35" t="s">
        <v>137</v>
      </c>
      <c r="V337" s="35" t="s">
        <v>1530</v>
      </c>
      <c r="W337" s="35" t="s">
        <v>1531</v>
      </c>
      <c r="X337" s="35"/>
      <c r="Y337" s="35"/>
      <c r="Z337" s="35"/>
      <c r="AA337" s="35"/>
      <c r="AB337" s="35"/>
      <c r="AC337" s="35"/>
      <c r="AD337" s="35"/>
      <c r="AE337" s="35"/>
      <c r="AF337" s="66"/>
      <c r="AG337" s="66"/>
      <c r="AH337" s="66"/>
      <c r="AI337" s="38" t="s">
        <v>1534</v>
      </c>
      <c r="AJ337" s="64">
        <f t="shared" si="22"/>
        <v>39293</v>
      </c>
      <c r="AK337" s="62" t="str">
        <f t="shared" ca="1" si="23"/>
        <v>Expired</v>
      </c>
    </row>
    <row r="338" spans="1:37" s="36" customFormat="1" ht="55.5" customHeight="1" x14ac:dyDescent="0.2">
      <c r="A338" s="39" t="s">
        <v>1270</v>
      </c>
      <c r="B338" s="39">
        <v>885</v>
      </c>
      <c r="C338" s="39">
        <v>20768</v>
      </c>
      <c r="D338" s="39">
        <v>111</v>
      </c>
      <c r="E338" s="39">
        <v>2000</v>
      </c>
      <c r="F338" s="39" t="str">
        <f t="shared" si="24"/>
        <v>2000-0111</v>
      </c>
      <c r="G338" s="39">
        <v>5</v>
      </c>
      <c r="H338" s="39" t="s">
        <v>1816</v>
      </c>
      <c r="I338" s="47" t="s">
        <v>1272</v>
      </c>
      <c r="J338" s="50">
        <v>36812</v>
      </c>
      <c r="K338" s="39">
        <v>5</v>
      </c>
      <c r="L338" s="50">
        <v>37011</v>
      </c>
      <c r="M338" s="50">
        <v>37376</v>
      </c>
      <c r="N338" s="50">
        <v>37741</v>
      </c>
      <c r="O338" s="50"/>
      <c r="P338" s="50"/>
      <c r="Q338" s="50"/>
      <c r="R338" s="50"/>
      <c r="S338" s="47"/>
      <c r="T338" s="39"/>
      <c r="U338" s="39" t="s">
        <v>1817</v>
      </c>
      <c r="V338" s="70"/>
      <c r="W338" s="70"/>
      <c r="X338" s="70"/>
      <c r="Y338" s="70"/>
      <c r="Z338" s="70"/>
      <c r="AA338" s="70"/>
      <c r="AB338" s="70"/>
      <c r="AC338" s="70"/>
      <c r="AD338" s="70"/>
      <c r="AE338" s="70"/>
      <c r="AF338" s="70"/>
      <c r="AG338" s="70"/>
      <c r="AH338" s="70"/>
      <c r="AI338" s="39" t="s">
        <v>1366</v>
      </c>
      <c r="AJ338" s="64">
        <f t="shared" si="22"/>
        <v>38638</v>
      </c>
      <c r="AK338" s="62" t="str">
        <f t="shared" ca="1" si="23"/>
        <v>Expired</v>
      </c>
    </row>
    <row r="339" spans="1:37" s="1" customFormat="1" ht="25.5" x14ac:dyDescent="0.2">
      <c r="A339" s="39" t="s">
        <v>1270</v>
      </c>
      <c r="B339" s="39">
        <v>885</v>
      </c>
      <c r="C339" s="39">
        <v>16806</v>
      </c>
      <c r="D339" s="39">
        <v>378</v>
      </c>
      <c r="E339" s="39">
        <v>2000</v>
      </c>
      <c r="F339" s="39" t="str">
        <f t="shared" si="24"/>
        <v>2000-0378</v>
      </c>
      <c r="G339" s="39">
        <v>5</v>
      </c>
      <c r="H339" s="39" t="s">
        <v>1805</v>
      </c>
      <c r="I339" s="47" t="s">
        <v>1272</v>
      </c>
      <c r="J339" s="50">
        <v>37103</v>
      </c>
      <c r="K339" s="39">
        <v>5</v>
      </c>
      <c r="L339" s="50"/>
      <c r="M339" s="50"/>
      <c r="N339" s="50"/>
      <c r="O339" s="50"/>
      <c r="P339" s="50"/>
      <c r="Q339" s="50"/>
      <c r="R339" s="50">
        <v>38898</v>
      </c>
      <c r="S339" s="47"/>
      <c r="T339" s="39"/>
      <c r="U339" s="39" t="s">
        <v>1806</v>
      </c>
      <c r="V339" s="39" t="s">
        <v>1807</v>
      </c>
      <c r="W339" s="39" t="s">
        <v>1808</v>
      </c>
      <c r="X339" s="39" t="s">
        <v>1809</v>
      </c>
      <c r="Y339" s="39" t="s">
        <v>1810</v>
      </c>
      <c r="Z339" s="39"/>
      <c r="AA339" s="70"/>
      <c r="AB339" s="70"/>
      <c r="AC339" s="70"/>
      <c r="AD339" s="70"/>
      <c r="AE339" s="70"/>
      <c r="AF339" s="70"/>
      <c r="AG339" s="70"/>
      <c r="AH339" s="70"/>
      <c r="AI339" s="39" t="s">
        <v>1366</v>
      </c>
      <c r="AJ339" s="64">
        <f t="shared" si="22"/>
        <v>38929</v>
      </c>
      <c r="AK339" s="62" t="str">
        <f t="shared" ca="1" si="23"/>
        <v>Expired</v>
      </c>
    </row>
    <row r="340" spans="1:37" s="1" customFormat="1" ht="38.25" customHeight="1" x14ac:dyDescent="0.2">
      <c r="A340" s="39" t="s">
        <v>1270</v>
      </c>
      <c r="B340" s="39">
        <v>885</v>
      </c>
      <c r="C340" s="39">
        <v>16105</v>
      </c>
      <c r="D340" s="39">
        <v>533</v>
      </c>
      <c r="E340" s="39">
        <v>2000</v>
      </c>
      <c r="F340" s="39" t="str">
        <f t="shared" si="24"/>
        <v>2000-0533</v>
      </c>
      <c r="G340" s="39">
        <v>5</v>
      </c>
      <c r="H340" s="39" t="s">
        <v>156</v>
      </c>
      <c r="I340" s="47" t="s">
        <v>1272</v>
      </c>
      <c r="J340" s="50">
        <v>37560</v>
      </c>
      <c r="K340" s="39">
        <v>5</v>
      </c>
      <c r="L340" s="50"/>
      <c r="M340" s="50"/>
      <c r="N340" s="50"/>
      <c r="O340" s="50"/>
      <c r="P340" s="50"/>
      <c r="Q340" s="50"/>
      <c r="R340" s="50">
        <v>39355</v>
      </c>
      <c r="S340" s="47"/>
      <c r="T340" s="39"/>
      <c r="U340" s="39" t="s">
        <v>157</v>
      </c>
      <c r="V340" s="70"/>
      <c r="W340" s="70"/>
      <c r="X340" s="70"/>
      <c r="Y340" s="70"/>
      <c r="Z340" s="70"/>
      <c r="AA340" s="70"/>
      <c r="AB340" s="70"/>
      <c r="AC340" s="70"/>
      <c r="AD340" s="70"/>
      <c r="AE340" s="70"/>
      <c r="AF340" s="70"/>
      <c r="AG340" s="70"/>
      <c r="AH340" s="70"/>
      <c r="AI340" s="39" t="s">
        <v>1366</v>
      </c>
      <c r="AJ340" s="64">
        <f t="shared" si="22"/>
        <v>39386</v>
      </c>
      <c r="AK340" s="62" t="str">
        <f t="shared" ca="1" si="23"/>
        <v>Expired</v>
      </c>
    </row>
    <row r="341" spans="1:37" s="36" customFormat="1" ht="25.5" x14ac:dyDescent="0.2">
      <c r="A341" s="35" t="s">
        <v>1270</v>
      </c>
      <c r="B341" s="35">
        <v>885</v>
      </c>
      <c r="C341" s="35">
        <v>5881</v>
      </c>
      <c r="D341" s="35">
        <v>4</v>
      </c>
      <c r="E341" s="35">
        <v>2000</v>
      </c>
      <c r="F341" s="39" t="str">
        <f t="shared" si="24"/>
        <v>2000-0004</v>
      </c>
      <c r="G341" s="35">
        <v>6</v>
      </c>
      <c r="H341" s="35" t="s">
        <v>1835</v>
      </c>
      <c r="I341" s="57" t="s">
        <v>1272</v>
      </c>
      <c r="J341" s="56">
        <v>37221</v>
      </c>
      <c r="K341" s="35">
        <v>5</v>
      </c>
      <c r="L341" s="56"/>
      <c r="M341" s="56"/>
      <c r="N341" s="56">
        <v>38248</v>
      </c>
      <c r="O341" s="56" t="s">
        <v>931</v>
      </c>
      <c r="P341" s="56" t="s">
        <v>932</v>
      </c>
      <c r="Q341" s="56"/>
      <c r="R341" s="56"/>
      <c r="S341" s="57"/>
      <c r="T341" s="35"/>
      <c r="U341" s="35" t="s">
        <v>1413</v>
      </c>
      <c r="V341" s="35" t="s">
        <v>1414</v>
      </c>
      <c r="W341" s="35" t="s">
        <v>1415</v>
      </c>
      <c r="X341" s="35" t="s">
        <v>1416</v>
      </c>
      <c r="Y341" s="35" t="s">
        <v>1417</v>
      </c>
      <c r="Z341" s="35" t="s">
        <v>1418</v>
      </c>
      <c r="AA341" s="35" t="s">
        <v>1419</v>
      </c>
      <c r="AB341" s="35" t="s">
        <v>1420</v>
      </c>
      <c r="AC341" s="35" t="s">
        <v>1421</v>
      </c>
      <c r="AD341" s="35" t="s">
        <v>1422</v>
      </c>
      <c r="AE341" s="35">
        <v>2516500</v>
      </c>
      <c r="AF341" s="35" t="s">
        <v>1423</v>
      </c>
      <c r="AG341" s="79"/>
      <c r="AH341" s="79"/>
      <c r="AI341" s="37" t="s">
        <v>904</v>
      </c>
      <c r="AJ341" s="64">
        <f t="shared" si="22"/>
        <v>39047</v>
      </c>
      <c r="AK341" s="62" t="str">
        <f t="shared" ca="1" si="23"/>
        <v>Expired</v>
      </c>
    </row>
    <row r="342" spans="1:37" s="1" customFormat="1" ht="23.25" customHeight="1" x14ac:dyDescent="0.2">
      <c r="A342" s="35" t="s">
        <v>1270</v>
      </c>
      <c r="B342" s="35">
        <v>885</v>
      </c>
      <c r="C342" s="35">
        <v>14005</v>
      </c>
      <c r="D342" s="35">
        <v>22</v>
      </c>
      <c r="E342" s="35">
        <v>2001</v>
      </c>
      <c r="F342" s="39" t="str">
        <f t="shared" si="24"/>
        <v>2001-0022</v>
      </c>
      <c r="G342" s="35">
        <v>6</v>
      </c>
      <c r="H342" s="35" t="s">
        <v>1602</v>
      </c>
      <c r="I342" s="57" t="s">
        <v>1272</v>
      </c>
      <c r="J342" s="56">
        <v>37103</v>
      </c>
      <c r="K342" s="35">
        <v>5</v>
      </c>
      <c r="L342" s="56">
        <v>37509</v>
      </c>
      <c r="M342" s="56"/>
      <c r="N342" s="56"/>
      <c r="O342" s="56" t="s">
        <v>931</v>
      </c>
      <c r="P342" s="56" t="s">
        <v>932</v>
      </c>
      <c r="Q342" s="56"/>
      <c r="R342" s="56"/>
      <c r="S342" s="57"/>
      <c r="T342" s="35"/>
      <c r="U342" s="35" t="s">
        <v>1424</v>
      </c>
      <c r="V342" s="35" t="s">
        <v>1425</v>
      </c>
      <c r="W342" s="35"/>
      <c r="X342" s="79"/>
      <c r="Y342" s="79"/>
      <c r="Z342" s="79"/>
      <c r="AA342" s="79"/>
      <c r="AB342" s="79"/>
      <c r="AC342" s="79"/>
      <c r="AD342" s="79"/>
      <c r="AE342" s="79"/>
      <c r="AF342" s="79"/>
      <c r="AG342" s="79"/>
      <c r="AH342" s="79"/>
      <c r="AI342" s="35" t="s">
        <v>904</v>
      </c>
      <c r="AJ342" s="64">
        <f t="shared" si="22"/>
        <v>38929</v>
      </c>
      <c r="AK342" s="62" t="str">
        <f t="shared" ca="1" si="23"/>
        <v>Expired</v>
      </c>
    </row>
    <row r="343" spans="1:37" s="36" customFormat="1" ht="38.25" x14ac:dyDescent="0.2">
      <c r="A343" s="35" t="s">
        <v>1270</v>
      </c>
      <c r="B343" s="35">
        <v>885</v>
      </c>
      <c r="C343" s="35">
        <v>19361</v>
      </c>
      <c r="D343" s="35">
        <v>26</v>
      </c>
      <c r="E343" s="35">
        <v>2001</v>
      </c>
      <c r="F343" s="39" t="str">
        <f t="shared" si="24"/>
        <v>2001-0026</v>
      </c>
      <c r="G343" s="35">
        <v>6</v>
      </c>
      <c r="H343" s="35" t="s">
        <v>161</v>
      </c>
      <c r="I343" s="57" t="s">
        <v>1272</v>
      </c>
      <c r="J343" s="56">
        <v>37222</v>
      </c>
      <c r="K343" s="35">
        <v>5</v>
      </c>
      <c r="L343" s="56">
        <v>37321</v>
      </c>
      <c r="M343" s="56" t="s">
        <v>909</v>
      </c>
      <c r="N343" s="56">
        <v>38237</v>
      </c>
      <c r="O343" s="56" t="s">
        <v>931</v>
      </c>
      <c r="P343" s="56" t="s">
        <v>932</v>
      </c>
      <c r="Q343" s="56"/>
      <c r="R343" s="56"/>
      <c r="S343" s="57"/>
      <c r="T343" s="35"/>
      <c r="U343" s="35" t="s">
        <v>1426</v>
      </c>
      <c r="V343" s="35" t="s">
        <v>1427</v>
      </c>
      <c r="W343" s="35"/>
      <c r="X343" s="79"/>
      <c r="Y343" s="79"/>
      <c r="Z343" s="79"/>
      <c r="AA343" s="79"/>
      <c r="AB343" s="79"/>
      <c r="AC343" s="79"/>
      <c r="AD343" s="79"/>
      <c r="AE343" s="79"/>
      <c r="AF343" s="79"/>
      <c r="AG343" s="79"/>
      <c r="AH343" s="79"/>
      <c r="AI343" s="35" t="s">
        <v>910</v>
      </c>
      <c r="AJ343" s="64">
        <f t="shared" si="22"/>
        <v>39048</v>
      </c>
      <c r="AK343" s="62" t="str">
        <f t="shared" ca="1" si="23"/>
        <v>Expired</v>
      </c>
    </row>
    <row r="344" spans="1:37" s="36" customFormat="1" ht="47.25" customHeight="1" x14ac:dyDescent="0.2">
      <c r="A344" s="35" t="s">
        <v>1270</v>
      </c>
      <c r="B344" s="35">
        <v>885</v>
      </c>
      <c r="C344" s="35">
        <v>18019</v>
      </c>
      <c r="D344" s="35">
        <v>88</v>
      </c>
      <c r="E344" s="35">
        <v>2001</v>
      </c>
      <c r="F344" s="39" t="str">
        <f t="shared" si="24"/>
        <v>2001-0088</v>
      </c>
      <c r="G344" s="35">
        <v>6</v>
      </c>
      <c r="H344" s="35" t="s">
        <v>1613</v>
      </c>
      <c r="I344" s="57" t="s">
        <v>1272</v>
      </c>
      <c r="J344" s="56" t="s">
        <v>483</v>
      </c>
      <c r="K344" s="35">
        <v>5</v>
      </c>
      <c r="L344" s="56" t="s">
        <v>458</v>
      </c>
      <c r="M344" s="56" t="s">
        <v>932</v>
      </c>
      <c r="N344" s="56"/>
      <c r="O344" s="56"/>
      <c r="P344" s="56"/>
      <c r="Q344" s="56"/>
      <c r="R344" s="56"/>
      <c r="S344" s="57"/>
      <c r="T344" s="35"/>
      <c r="U344" s="35" t="s">
        <v>1614</v>
      </c>
      <c r="V344" s="35"/>
      <c r="W344" s="35"/>
      <c r="X344" s="79"/>
      <c r="Y344" s="79"/>
      <c r="Z344" s="79"/>
      <c r="AA344" s="79"/>
      <c r="AB344" s="79"/>
      <c r="AC344" s="79"/>
      <c r="AD344" s="79"/>
      <c r="AE344" s="79"/>
      <c r="AF344" s="79"/>
      <c r="AG344" s="79"/>
      <c r="AH344" s="79"/>
      <c r="AI344" s="35"/>
      <c r="AJ344" s="64" t="str">
        <f t="shared" si="22"/>
        <v/>
      </c>
      <c r="AK344" s="62" t="str">
        <f t="shared" ca="1" si="23"/>
        <v>Expired</v>
      </c>
    </row>
    <row r="345" spans="1:37" s="1" customFormat="1" ht="25.5" x14ac:dyDescent="0.2">
      <c r="A345" s="39" t="s">
        <v>1270</v>
      </c>
      <c r="B345" s="39">
        <v>885</v>
      </c>
      <c r="C345" s="39">
        <v>19724</v>
      </c>
      <c r="D345" s="39">
        <v>39</v>
      </c>
      <c r="E345" s="39">
        <v>2000</v>
      </c>
      <c r="F345" s="39" t="str">
        <f t="shared" si="24"/>
        <v>2000-0039</v>
      </c>
      <c r="G345" s="39">
        <v>8</v>
      </c>
      <c r="H345" s="39" t="s">
        <v>365</v>
      </c>
      <c r="I345" s="47" t="s">
        <v>1272</v>
      </c>
      <c r="J345" s="50">
        <v>36866</v>
      </c>
      <c r="K345" s="39">
        <v>5</v>
      </c>
      <c r="L345" s="50">
        <v>38662</v>
      </c>
      <c r="M345" s="50"/>
      <c r="N345" s="50"/>
      <c r="O345" s="50"/>
      <c r="P345" s="50"/>
      <c r="Q345" s="50"/>
      <c r="R345" s="50"/>
      <c r="S345" s="47"/>
      <c r="T345" s="39"/>
      <c r="U345" s="58" t="s">
        <v>366</v>
      </c>
      <c r="V345" s="58" t="s">
        <v>367</v>
      </c>
      <c r="W345" s="58" t="s">
        <v>368</v>
      </c>
      <c r="X345" s="58" t="s">
        <v>369</v>
      </c>
      <c r="Y345" s="58" t="s">
        <v>370</v>
      </c>
      <c r="Z345" s="70"/>
      <c r="AA345" s="70"/>
      <c r="AB345" s="70"/>
      <c r="AC345" s="70"/>
      <c r="AD345" s="70"/>
      <c r="AE345" s="70"/>
      <c r="AF345" s="70"/>
      <c r="AG345" s="70"/>
      <c r="AH345" s="70"/>
      <c r="AI345" s="39" t="s">
        <v>1366</v>
      </c>
      <c r="AJ345" s="64">
        <f t="shared" si="22"/>
        <v>38692</v>
      </c>
      <c r="AK345" s="62" t="str">
        <f t="shared" ca="1" si="23"/>
        <v>Expired</v>
      </c>
    </row>
    <row r="346" spans="1:37" s="1" customFormat="1" ht="25.5" x14ac:dyDescent="0.2">
      <c r="A346" s="39" t="s">
        <v>1270</v>
      </c>
      <c r="B346" s="39">
        <v>885</v>
      </c>
      <c r="C346" s="39">
        <v>15348</v>
      </c>
      <c r="D346" s="39">
        <v>67</v>
      </c>
      <c r="E346" s="39">
        <v>2000</v>
      </c>
      <c r="F346" s="39" t="str">
        <f t="shared" si="24"/>
        <v>2000-0067</v>
      </c>
      <c r="G346" s="39">
        <v>8</v>
      </c>
      <c r="H346" s="39" t="s">
        <v>946</v>
      </c>
      <c r="I346" s="47" t="s">
        <v>1272</v>
      </c>
      <c r="J346" s="50">
        <v>36873</v>
      </c>
      <c r="K346" s="39">
        <v>5</v>
      </c>
      <c r="L346" s="50">
        <v>38669</v>
      </c>
      <c r="M346" s="50"/>
      <c r="N346" s="50"/>
      <c r="O346" s="50"/>
      <c r="P346" s="50"/>
      <c r="Q346" s="50"/>
      <c r="R346" s="50"/>
      <c r="S346" s="47"/>
      <c r="T346" s="39"/>
      <c r="U346" s="39" t="s">
        <v>947</v>
      </c>
      <c r="V346" s="70"/>
      <c r="W346" s="70"/>
      <c r="X346" s="70"/>
      <c r="Y346" s="70"/>
      <c r="Z346" s="70"/>
      <c r="AA346" s="70"/>
      <c r="AB346" s="70"/>
      <c r="AC346" s="70"/>
      <c r="AD346" s="70"/>
      <c r="AE346" s="70"/>
      <c r="AF346" s="70"/>
      <c r="AG346" s="70"/>
      <c r="AH346" s="70"/>
      <c r="AI346" s="39" t="s">
        <v>1366</v>
      </c>
      <c r="AJ346" s="64">
        <f t="shared" si="22"/>
        <v>38699</v>
      </c>
      <c r="AK346" s="62" t="str">
        <f t="shared" ca="1" si="23"/>
        <v>Expired</v>
      </c>
    </row>
    <row r="347" spans="1:37" s="1" customFormat="1" ht="25.5" x14ac:dyDescent="0.2">
      <c r="A347" s="39" t="s">
        <v>1270</v>
      </c>
      <c r="B347" s="39">
        <v>885</v>
      </c>
      <c r="C347" s="39">
        <v>19349</v>
      </c>
      <c r="D347" s="39">
        <v>165</v>
      </c>
      <c r="E347" s="39">
        <v>2000</v>
      </c>
      <c r="F347" s="39" t="str">
        <f t="shared" si="24"/>
        <v>2000-0165</v>
      </c>
      <c r="G347" s="39">
        <v>8</v>
      </c>
      <c r="H347" s="39" t="s">
        <v>972</v>
      </c>
      <c r="I347" s="47" t="s">
        <v>973</v>
      </c>
      <c r="J347" s="50">
        <v>36850</v>
      </c>
      <c r="K347" s="39">
        <v>5</v>
      </c>
      <c r="L347" s="50">
        <v>38579</v>
      </c>
      <c r="M347" s="50"/>
      <c r="N347" s="50"/>
      <c r="O347" s="50"/>
      <c r="P347" s="50"/>
      <c r="Q347" s="50"/>
      <c r="R347" s="50"/>
      <c r="S347" s="47"/>
      <c r="T347" s="39"/>
      <c r="U347" s="39" t="s">
        <v>974</v>
      </c>
      <c r="V347" s="70"/>
      <c r="W347" s="70"/>
      <c r="X347" s="70"/>
      <c r="Y347" s="70"/>
      <c r="Z347" s="70"/>
      <c r="AA347" s="70"/>
      <c r="AB347" s="70"/>
      <c r="AC347" s="70"/>
      <c r="AD347" s="70"/>
      <c r="AE347" s="70"/>
      <c r="AF347" s="70"/>
      <c r="AG347" s="70"/>
      <c r="AH347" s="70"/>
      <c r="AI347" s="39" t="s">
        <v>1366</v>
      </c>
      <c r="AJ347" s="64">
        <f t="shared" si="22"/>
        <v>38676</v>
      </c>
      <c r="AK347" s="62" t="str">
        <f t="shared" ca="1" si="23"/>
        <v>Expired</v>
      </c>
    </row>
    <row r="348" spans="1:37" s="1" customFormat="1" ht="25.5" x14ac:dyDescent="0.2">
      <c r="A348" s="39" t="s">
        <v>1270</v>
      </c>
      <c r="B348" s="39">
        <v>885</v>
      </c>
      <c r="C348" s="39">
        <v>15350</v>
      </c>
      <c r="D348" s="39">
        <v>184</v>
      </c>
      <c r="E348" s="39">
        <v>2000</v>
      </c>
      <c r="F348" s="39" t="str">
        <f t="shared" si="24"/>
        <v>2000-0184</v>
      </c>
      <c r="G348" s="39">
        <v>8</v>
      </c>
      <c r="H348" s="39" t="s">
        <v>948</v>
      </c>
      <c r="I348" s="47" t="s">
        <v>1272</v>
      </c>
      <c r="J348" s="50">
        <v>36824</v>
      </c>
      <c r="K348" s="39">
        <v>5</v>
      </c>
      <c r="L348" s="50">
        <v>38620</v>
      </c>
      <c r="M348" s="50"/>
      <c r="N348" s="50"/>
      <c r="O348" s="50"/>
      <c r="P348" s="50"/>
      <c r="Q348" s="50"/>
      <c r="R348" s="50"/>
      <c r="S348" s="47"/>
      <c r="T348" s="39"/>
      <c r="U348" s="39" t="s">
        <v>949</v>
      </c>
      <c r="V348" s="70"/>
      <c r="W348" s="70"/>
      <c r="X348" s="70"/>
      <c r="Y348" s="70"/>
      <c r="Z348" s="70"/>
      <c r="AA348" s="70"/>
      <c r="AB348" s="70"/>
      <c r="AC348" s="70"/>
      <c r="AD348" s="70"/>
      <c r="AE348" s="70"/>
      <c r="AF348" s="70"/>
      <c r="AG348" s="70"/>
      <c r="AH348" s="70"/>
      <c r="AI348" s="39" t="s">
        <v>1366</v>
      </c>
      <c r="AJ348" s="64">
        <f t="shared" ref="AJ348:AJ411" si="25">IF(OR(J348="",ISERROR(DATE((YEAR(J348)+(K348)),MONTH(J348), DAY(J348)))),"",DATE((YEAR(J348)+(K348)),MONTH(J348), DAY(J348)))</f>
        <v>38650</v>
      </c>
      <c r="AK348" s="62" t="str">
        <f t="shared" ref="AK348:AK411" ca="1" si="26">IF(OR(J348="Assumed Expired",J348="Voided",J348="Non Performed"),"Expired",IF(J348="Status?","TBD",IF(AJ348="","",IF(NOW()&gt;AJ348,"Expired","Under Warranty"))))</f>
        <v>Expired</v>
      </c>
    </row>
    <row r="349" spans="1:37" s="1" customFormat="1" ht="25.5" x14ac:dyDescent="0.2">
      <c r="A349" s="39" t="s">
        <v>1270</v>
      </c>
      <c r="B349" s="39">
        <v>885</v>
      </c>
      <c r="C349" s="39">
        <v>21007</v>
      </c>
      <c r="D349" s="39">
        <v>471</v>
      </c>
      <c r="E349" s="39">
        <v>2000</v>
      </c>
      <c r="F349" s="39" t="str">
        <f t="shared" si="24"/>
        <v>2000-0471</v>
      </c>
      <c r="G349" s="39">
        <v>8</v>
      </c>
      <c r="H349" s="39" t="s">
        <v>375</v>
      </c>
      <c r="I349" s="47" t="s">
        <v>1272</v>
      </c>
      <c r="J349" s="50">
        <v>37036</v>
      </c>
      <c r="K349" s="39">
        <v>5</v>
      </c>
      <c r="L349" s="50">
        <v>38467</v>
      </c>
      <c r="M349" s="50"/>
      <c r="N349" s="50"/>
      <c r="O349" s="50"/>
      <c r="P349" s="50"/>
      <c r="Q349" s="50"/>
      <c r="R349" s="50"/>
      <c r="S349" s="47"/>
      <c r="T349" s="39"/>
      <c r="U349" s="39" t="s">
        <v>376</v>
      </c>
      <c r="V349" s="39" t="s">
        <v>377</v>
      </c>
      <c r="W349" s="39" t="s">
        <v>378</v>
      </c>
      <c r="X349" s="39" t="s">
        <v>379</v>
      </c>
      <c r="Y349" s="70"/>
      <c r="Z349" s="70"/>
      <c r="AA349" s="70"/>
      <c r="AB349" s="70"/>
      <c r="AC349" s="70"/>
      <c r="AD349" s="70"/>
      <c r="AE349" s="70"/>
      <c r="AF349" s="70"/>
      <c r="AG349" s="70"/>
      <c r="AH349" s="70"/>
      <c r="AI349" s="39" t="s">
        <v>1366</v>
      </c>
      <c r="AJ349" s="64">
        <f t="shared" si="25"/>
        <v>38862</v>
      </c>
      <c r="AK349" s="62" t="str">
        <f t="shared" ca="1" si="26"/>
        <v>Expired</v>
      </c>
    </row>
    <row r="350" spans="1:37" s="1" customFormat="1" ht="25.5" x14ac:dyDescent="0.2">
      <c r="A350" s="39" t="s">
        <v>1270</v>
      </c>
      <c r="B350" s="39">
        <v>885</v>
      </c>
      <c r="C350" s="39">
        <v>17226</v>
      </c>
      <c r="D350" s="39">
        <v>114</v>
      </c>
      <c r="E350" s="39">
        <v>2001</v>
      </c>
      <c r="F350" s="39" t="str">
        <f t="shared" si="24"/>
        <v>2001-0114</v>
      </c>
      <c r="G350" s="39">
        <v>8</v>
      </c>
      <c r="H350" s="39" t="s">
        <v>959</v>
      </c>
      <c r="I350" s="47" t="s">
        <v>1272</v>
      </c>
      <c r="J350" s="50">
        <v>37237</v>
      </c>
      <c r="K350" s="39">
        <v>5</v>
      </c>
      <c r="L350" s="50">
        <v>39033</v>
      </c>
      <c r="M350" s="50"/>
      <c r="N350" s="50"/>
      <c r="O350" s="50"/>
      <c r="P350" s="50"/>
      <c r="Q350" s="50"/>
      <c r="R350" s="50"/>
      <c r="S350" s="47"/>
      <c r="T350" s="39"/>
      <c r="U350" s="39" t="s">
        <v>960</v>
      </c>
      <c r="V350" s="39" t="s">
        <v>961</v>
      </c>
      <c r="W350" s="39" t="s">
        <v>962</v>
      </c>
      <c r="X350" s="39" t="s">
        <v>963</v>
      </c>
      <c r="Y350" s="70"/>
      <c r="Z350" s="70"/>
      <c r="AA350" s="70"/>
      <c r="AB350" s="70"/>
      <c r="AC350" s="70"/>
      <c r="AD350" s="70"/>
      <c r="AE350" s="70"/>
      <c r="AF350" s="70"/>
      <c r="AG350" s="70"/>
      <c r="AH350" s="70"/>
      <c r="AI350" s="39" t="s">
        <v>1366</v>
      </c>
      <c r="AJ350" s="64">
        <f t="shared" si="25"/>
        <v>39063</v>
      </c>
      <c r="AK350" s="62" t="str">
        <f t="shared" ca="1" si="26"/>
        <v>Expired</v>
      </c>
    </row>
    <row r="351" spans="1:37" s="36" customFormat="1" ht="25.5" x14ac:dyDescent="0.2">
      <c r="A351" s="39" t="s">
        <v>1270</v>
      </c>
      <c r="B351" s="39">
        <v>885</v>
      </c>
      <c r="C351" s="39">
        <v>17357</v>
      </c>
      <c r="D351" s="39">
        <v>155</v>
      </c>
      <c r="E351" s="39">
        <v>2001</v>
      </c>
      <c r="F351" s="39" t="str">
        <f t="shared" si="24"/>
        <v>2001-0155</v>
      </c>
      <c r="G351" s="39">
        <v>8</v>
      </c>
      <c r="H351" s="39" t="s">
        <v>964</v>
      </c>
      <c r="I351" s="47" t="s">
        <v>1272</v>
      </c>
      <c r="J351" s="50">
        <v>37190</v>
      </c>
      <c r="K351" s="39">
        <v>5</v>
      </c>
      <c r="L351" s="50">
        <v>38986</v>
      </c>
      <c r="M351" s="50"/>
      <c r="N351" s="50"/>
      <c r="O351" s="50"/>
      <c r="P351" s="50"/>
      <c r="Q351" s="50"/>
      <c r="R351" s="50"/>
      <c r="S351" s="47"/>
      <c r="T351" s="39"/>
      <c r="U351" s="58" t="s">
        <v>965</v>
      </c>
      <c r="V351" s="58" t="s">
        <v>966</v>
      </c>
      <c r="W351" s="70"/>
      <c r="X351" s="70"/>
      <c r="Y351" s="70"/>
      <c r="Z351" s="70"/>
      <c r="AA351" s="70"/>
      <c r="AB351" s="70"/>
      <c r="AC351" s="70"/>
      <c r="AD351" s="70"/>
      <c r="AE351" s="70"/>
      <c r="AF351" s="70"/>
      <c r="AG351" s="70"/>
      <c r="AH351" s="70"/>
      <c r="AI351" s="39" t="s">
        <v>1366</v>
      </c>
      <c r="AJ351" s="64">
        <f t="shared" si="25"/>
        <v>39016</v>
      </c>
      <c r="AK351" s="62" t="str">
        <f t="shared" ca="1" si="26"/>
        <v>Expired</v>
      </c>
    </row>
    <row r="352" spans="1:37" s="36" customFormat="1" ht="25.5" x14ac:dyDescent="0.2">
      <c r="A352" s="53" t="s">
        <v>1270</v>
      </c>
      <c r="B352" s="53">
        <v>885</v>
      </c>
      <c r="C352" s="53">
        <v>20911</v>
      </c>
      <c r="D352" s="39">
        <v>467</v>
      </c>
      <c r="E352" s="39">
        <v>2001</v>
      </c>
      <c r="F352" s="39" t="str">
        <f t="shared" si="24"/>
        <v>2001-0467</v>
      </c>
      <c r="G352" s="53">
        <v>8</v>
      </c>
      <c r="H352" s="98" t="s">
        <v>374</v>
      </c>
      <c r="I352" s="47" t="s">
        <v>1092</v>
      </c>
      <c r="J352" s="50">
        <v>37834</v>
      </c>
      <c r="K352" s="62">
        <v>5</v>
      </c>
      <c r="L352" s="64"/>
      <c r="M352" s="52"/>
      <c r="N352" s="52"/>
      <c r="O352" s="52"/>
      <c r="P352" s="52"/>
      <c r="Q352" s="52"/>
      <c r="R352" s="52"/>
      <c r="S352" s="65"/>
      <c r="T352" s="39"/>
      <c r="U352" s="62"/>
      <c r="V352" s="70"/>
      <c r="W352" s="70"/>
      <c r="X352" s="70"/>
      <c r="Y352" s="70"/>
      <c r="Z352" s="70"/>
      <c r="AA352" s="70"/>
      <c r="AB352" s="70"/>
      <c r="AC352" s="70"/>
      <c r="AD352" s="70"/>
      <c r="AE352" s="70"/>
      <c r="AF352" s="70"/>
      <c r="AG352" s="70"/>
      <c r="AH352" s="70"/>
      <c r="AI352" s="54"/>
      <c r="AJ352" s="64">
        <f t="shared" si="25"/>
        <v>39661</v>
      </c>
      <c r="AK352" s="62" t="str">
        <f t="shared" ca="1" si="26"/>
        <v>Expired</v>
      </c>
    </row>
    <row r="353" spans="1:37" s="36" customFormat="1" ht="25.5" x14ac:dyDescent="0.2">
      <c r="A353" s="39" t="s">
        <v>1270</v>
      </c>
      <c r="B353" s="39">
        <v>885</v>
      </c>
      <c r="C353" s="39">
        <v>19705</v>
      </c>
      <c r="D353" s="39">
        <v>3009</v>
      </c>
      <c r="E353" s="39">
        <v>2001</v>
      </c>
      <c r="F353" s="39" t="str">
        <f t="shared" si="24"/>
        <v>2001-3009</v>
      </c>
      <c r="G353" s="39">
        <v>8</v>
      </c>
      <c r="H353" s="39" t="s">
        <v>1086</v>
      </c>
      <c r="I353" s="47" t="s">
        <v>1272</v>
      </c>
      <c r="J353" s="50">
        <v>37607</v>
      </c>
      <c r="K353" s="39">
        <v>5</v>
      </c>
      <c r="L353" s="50"/>
      <c r="M353" s="50"/>
      <c r="N353" s="50"/>
      <c r="O353" s="50"/>
      <c r="P353" s="50"/>
      <c r="Q353" s="50"/>
      <c r="R353" s="50"/>
      <c r="S353" s="47"/>
      <c r="T353" s="39" t="s">
        <v>941</v>
      </c>
      <c r="U353" s="39" t="s">
        <v>363</v>
      </c>
      <c r="V353" s="70"/>
      <c r="W353" s="70"/>
      <c r="X353" s="70"/>
      <c r="Y353" s="70"/>
      <c r="Z353" s="70"/>
      <c r="AA353" s="70"/>
      <c r="AB353" s="70"/>
      <c r="AC353" s="70"/>
      <c r="AD353" s="70"/>
      <c r="AE353" s="70"/>
      <c r="AF353" s="70"/>
      <c r="AG353" s="70"/>
      <c r="AH353" s="70"/>
      <c r="AI353" s="54"/>
      <c r="AJ353" s="64">
        <f t="shared" si="25"/>
        <v>39433</v>
      </c>
      <c r="AK353" s="62" t="str">
        <f t="shared" ca="1" si="26"/>
        <v>Expired</v>
      </c>
    </row>
    <row r="354" spans="1:37" s="36" customFormat="1" ht="102" x14ac:dyDescent="0.2">
      <c r="A354" s="39" t="s">
        <v>1270</v>
      </c>
      <c r="B354" s="39">
        <v>885</v>
      </c>
      <c r="C354" s="39">
        <v>19795</v>
      </c>
      <c r="D354" s="39">
        <v>466</v>
      </c>
      <c r="E354" s="39">
        <v>2000</v>
      </c>
      <c r="F354" s="39" t="str">
        <f t="shared" si="24"/>
        <v>2000-0466</v>
      </c>
      <c r="G354" s="39">
        <v>9</v>
      </c>
      <c r="H354" s="39" t="s">
        <v>429</v>
      </c>
      <c r="I354" s="47" t="s">
        <v>1272</v>
      </c>
      <c r="J354" s="50">
        <v>37080</v>
      </c>
      <c r="K354" s="39">
        <v>5</v>
      </c>
      <c r="L354" s="50" t="s">
        <v>887</v>
      </c>
      <c r="M354" s="50" t="s">
        <v>888</v>
      </c>
      <c r="N354" s="50"/>
      <c r="O354" s="50"/>
      <c r="P354" s="50"/>
      <c r="Q354" s="50"/>
      <c r="R354" s="50"/>
      <c r="S354" s="47" t="s">
        <v>889</v>
      </c>
      <c r="T354" s="39" t="s">
        <v>1757</v>
      </c>
      <c r="U354" s="39" t="s">
        <v>890</v>
      </c>
      <c r="V354" s="70"/>
      <c r="W354" s="70"/>
      <c r="X354" s="70"/>
      <c r="Y354" s="70"/>
      <c r="Z354" s="70"/>
      <c r="AA354" s="70"/>
      <c r="AB354" s="70"/>
      <c r="AC354" s="70"/>
      <c r="AD354" s="70"/>
      <c r="AE354" s="70"/>
      <c r="AF354" s="70"/>
      <c r="AG354" s="70"/>
      <c r="AH354" s="70"/>
      <c r="AI354" s="54" t="s">
        <v>1893</v>
      </c>
      <c r="AJ354" s="64">
        <f t="shared" si="25"/>
        <v>38906</v>
      </c>
      <c r="AK354" s="62" t="str">
        <f t="shared" ca="1" si="26"/>
        <v>Expired</v>
      </c>
    </row>
    <row r="355" spans="1:37" s="1" customFormat="1" ht="89.25" x14ac:dyDescent="0.2">
      <c r="A355" s="39" t="s">
        <v>1270</v>
      </c>
      <c r="B355" s="39">
        <v>885</v>
      </c>
      <c r="C355" s="39">
        <v>19795</v>
      </c>
      <c r="D355" s="39">
        <v>466</v>
      </c>
      <c r="E355" s="39">
        <v>2000</v>
      </c>
      <c r="F355" s="39" t="str">
        <f t="shared" si="24"/>
        <v>2000-0466</v>
      </c>
      <c r="G355" s="39">
        <v>9</v>
      </c>
      <c r="H355" s="39" t="s">
        <v>430</v>
      </c>
      <c r="I355" s="47" t="s">
        <v>1272</v>
      </c>
      <c r="J355" s="50">
        <v>37080</v>
      </c>
      <c r="K355" s="39">
        <v>5</v>
      </c>
      <c r="L355" s="50" t="s">
        <v>1894</v>
      </c>
      <c r="M355" s="50" t="s">
        <v>1895</v>
      </c>
      <c r="N355" s="50"/>
      <c r="O355" s="50"/>
      <c r="P355" s="50"/>
      <c r="Q355" s="50"/>
      <c r="R355" s="50"/>
      <c r="S355" s="47" t="s">
        <v>1896</v>
      </c>
      <c r="T355" s="39" t="s">
        <v>1757</v>
      </c>
      <c r="U355" s="39" t="s">
        <v>1897</v>
      </c>
      <c r="V355" s="70"/>
      <c r="W355" s="70"/>
      <c r="X355" s="70"/>
      <c r="Y355" s="70"/>
      <c r="Z355" s="70"/>
      <c r="AA355" s="70"/>
      <c r="AB355" s="70"/>
      <c r="AC355" s="70"/>
      <c r="AD355" s="70"/>
      <c r="AE355" s="70"/>
      <c r="AF355" s="70"/>
      <c r="AG355" s="70"/>
      <c r="AH355" s="70"/>
      <c r="AI355" s="54" t="s">
        <v>1898</v>
      </c>
      <c r="AJ355" s="64">
        <f t="shared" si="25"/>
        <v>38906</v>
      </c>
      <c r="AK355" s="62" t="str">
        <f t="shared" ca="1" si="26"/>
        <v>Expired</v>
      </c>
    </row>
    <row r="356" spans="1:37" s="36" customFormat="1" ht="102" x14ac:dyDescent="0.2">
      <c r="A356" s="39" t="s">
        <v>1270</v>
      </c>
      <c r="B356" s="39">
        <v>885</v>
      </c>
      <c r="C356" s="39">
        <v>19307</v>
      </c>
      <c r="D356" s="39">
        <v>3000</v>
      </c>
      <c r="E356" s="39">
        <v>2000</v>
      </c>
      <c r="F356" s="39" t="str">
        <f t="shared" si="24"/>
        <v>2000-3000</v>
      </c>
      <c r="G356" s="39">
        <v>9</v>
      </c>
      <c r="H356" s="39" t="s">
        <v>421</v>
      </c>
      <c r="I356" s="47" t="s">
        <v>1272</v>
      </c>
      <c r="J356" s="50">
        <v>36816</v>
      </c>
      <c r="K356" s="39">
        <v>5</v>
      </c>
      <c r="L356" s="50" t="s">
        <v>887</v>
      </c>
      <c r="M356" s="50" t="s">
        <v>1899</v>
      </c>
      <c r="N356" s="50"/>
      <c r="O356" s="50"/>
      <c r="P356" s="50"/>
      <c r="Q356" s="50"/>
      <c r="R356" s="50"/>
      <c r="S356" s="47" t="s">
        <v>422</v>
      </c>
      <c r="T356" s="39"/>
      <c r="U356" s="39" t="s">
        <v>423</v>
      </c>
      <c r="V356" s="70"/>
      <c r="W356" s="70"/>
      <c r="X356" s="70"/>
      <c r="Y356" s="70"/>
      <c r="Z356" s="70"/>
      <c r="AA356" s="70"/>
      <c r="AB356" s="70"/>
      <c r="AC356" s="70"/>
      <c r="AD356" s="70"/>
      <c r="AE356" s="70"/>
      <c r="AF356" s="70"/>
      <c r="AG356" s="70"/>
      <c r="AH356" s="70"/>
      <c r="AI356" s="39" t="s">
        <v>1900</v>
      </c>
      <c r="AJ356" s="64">
        <f t="shared" si="25"/>
        <v>38642</v>
      </c>
      <c r="AK356" s="62" t="str">
        <f t="shared" ca="1" si="26"/>
        <v>Expired</v>
      </c>
    </row>
    <row r="357" spans="1:37" s="36" customFormat="1" ht="102" x14ac:dyDescent="0.2">
      <c r="A357" s="39" t="s">
        <v>1270</v>
      </c>
      <c r="B357" s="39">
        <v>885</v>
      </c>
      <c r="C357" s="39">
        <v>13226</v>
      </c>
      <c r="D357" s="39">
        <v>118</v>
      </c>
      <c r="E357" s="39">
        <v>2001</v>
      </c>
      <c r="F357" s="39" t="str">
        <f t="shared" si="24"/>
        <v>2001-0118</v>
      </c>
      <c r="G357" s="39">
        <v>9</v>
      </c>
      <c r="H357" s="39" t="s">
        <v>402</v>
      </c>
      <c r="I357" s="47" t="s">
        <v>1272</v>
      </c>
      <c r="J357" s="50">
        <v>37264</v>
      </c>
      <c r="K357" s="39">
        <v>5</v>
      </c>
      <c r="L357" s="50" t="s">
        <v>738</v>
      </c>
      <c r="M357" s="50" t="s">
        <v>739</v>
      </c>
      <c r="N357" s="50"/>
      <c r="O357" s="50"/>
      <c r="P357" s="50"/>
      <c r="Q357" s="50"/>
      <c r="R357" s="50"/>
      <c r="S357" s="47" t="s">
        <v>403</v>
      </c>
      <c r="T357" s="39"/>
      <c r="U357" s="39" t="s">
        <v>404</v>
      </c>
      <c r="V357" s="70"/>
      <c r="W357" s="70"/>
      <c r="X357" s="70"/>
      <c r="Y357" s="70"/>
      <c r="Z357" s="70"/>
      <c r="AA357" s="70"/>
      <c r="AB357" s="70"/>
      <c r="AC357" s="70"/>
      <c r="AD357" s="70"/>
      <c r="AE357" s="70"/>
      <c r="AF357" s="70"/>
      <c r="AG357" s="70"/>
      <c r="AH357" s="70"/>
      <c r="AI357" s="54" t="s">
        <v>740</v>
      </c>
      <c r="AJ357" s="64">
        <f t="shared" si="25"/>
        <v>39090</v>
      </c>
      <c r="AK357" s="62" t="str">
        <f t="shared" ca="1" si="26"/>
        <v>Expired</v>
      </c>
    </row>
    <row r="358" spans="1:37" s="36" customFormat="1" ht="25.5" x14ac:dyDescent="0.2">
      <c r="A358" s="39" t="s">
        <v>1270</v>
      </c>
      <c r="B358" s="39">
        <v>885</v>
      </c>
      <c r="C358" s="39">
        <v>15936</v>
      </c>
      <c r="D358" s="39">
        <v>511</v>
      </c>
      <c r="E358" s="39">
        <v>2000</v>
      </c>
      <c r="F358" s="39" t="str">
        <f t="shared" si="24"/>
        <v>2000-0511</v>
      </c>
      <c r="G358" s="39">
        <v>11</v>
      </c>
      <c r="H358" s="39" t="s">
        <v>996</v>
      </c>
      <c r="I358" s="47" t="s">
        <v>1272</v>
      </c>
      <c r="J358" s="50">
        <v>37244</v>
      </c>
      <c r="K358" s="39">
        <v>5</v>
      </c>
      <c r="L358" s="50">
        <v>37608</v>
      </c>
      <c r="M358" s="50"/>
      <c r="N358" s="50"/>
      <c r="O358" s="50"/>
      <c r="P358" s="50"/>
      <c r="Q358" s="50"/>
      <c r="R358" s="50"/>
      <c r="S358" s="47" t="s">
        <v>259</v>
      </c>
      <c r="T358" s="39"/>
      <c r="U358" s="39" t="s">
        <v>997</v>
      </c>
      <c r="V358" s="39" t="s">
        <v>998</v>
      </c>
      <c r="W358" s="39" t="s">
        <v>999</v>
      </c>
      <c r="X358" s="39" t="s">
        <v>1000</v>
      </c>
      <c r="Y358" s="70"/>
      <c r="Z358" s="70"/>
      <c r="AA358" s="70"/>
      <c r="AB358" s="70"/>
      <c r="AC358" s="70"/>
      <c r="AD358" s="70"/>
      <c r="AE358" s="70"/>
      <c r="AF358" s="70"/>
      <c r="AG358" s="70"/>
      <c r="AH358" s="70"/>
      <c r="AI358" s="39" t="s">
        <v>1366</v>
      </c>
      <c r="AJ358" s="64">
        <f t="shared" si="25"/>
        <v>39070</v>
      </c>
      <c r="AK358" s="62" t="str">
        <f t="shared" ca="1" si="26"/>
        <v>Expired</v>
      </c>
    </row>
    <row r="359" spans="1:37" s="36" customFormat="1" ht="25.5" x14ac:dyDescent="0.2">
      <c r="A359" s="60" t="s">
        <v>1270</v>
      </c>
      <c r="B359" s="62">
        <v>885</v>
      </c>
      <c r="C359" s="62">
        <v>21709</v>
      </c>
      <c r="D359" s="111">
        <v>371</v>
      </c>
      <c r="E359" s="62">
        <v>2008</v>
      </c>
      <c r="F359" s="39" t="str">
        <f t="shared" si="24"/>
        <v>2008-0371</v>
      </c>
      <c r="G359" s="62">
        <v>11</v>
      </c>
      <c r="H359" s="39" t="s">
        <v>1959</v>
      </c>
      <c r="I359" s="54" t="s">
        <v>1476</v>
      </c>
      <c r="J359" s="55" t="s">
        <v>905</v>
      </c>
      <c r="K359" s="60">
        <v>5</v>
      </c>
      <c r="L359" s="68"/>
      <c r="M359" s="113"/>
      <c r="N359" s="113"/>
      <c r="O359" s="113"/>
      <c r="P359" s="113"/>
      <c r="Q359" s="113"/>
      <c r="R359" s="113"/>
      <c r="S359" s="72"/>
      <c r="T359" s="114"/>
      <c r="U359" s="115"/>
      <c r="V359" s="115"/>
      <c r="W359" s="115"/>
      <c r="X359" s="115"/>
      <c r="Y359" s="115"/>
      <c r="Z359" s="115"/>
      <c r="AA359" s="115"/>
      <c r="AB359" s="115"/>
      <c r="AC359" s="115"/>
      <c r="AD359" s="115"/>
      <c r="AE359" s="115"/>
      <c r="AF359" s="115"/>
      <c r="AG359" s="115"/>
      <c r="AH359" s="115"/>
      <c r="AI359" s="114"/>
      <c r="AJ359" s="64" t="str">
        <f t="shared" si="25"/>
        <v/>
      </c>
      <c r="AK359" s="62" t="str">
        <f t="shared" ca="1" si="26"/>
        <v>Expired</v>
      </c>
    </row>
    <row r="360" spans="1:37" s="36" customFormat="1" ht="25.5" x14ac:dyDescent="0.2">
      <c r="A360" s="60" t="s">
        <v>1270</v>
      </c>
      <c r="B360" s="62">
        <v>885</v>
      </c>
      <c r="C360" s="62">
        <v>21709</v>
      </c>
      <c r="D360" s="111">
        <v>371</v>
      </c>
      <c r="E360" s="62">
        <v>2008</v>
      </c>
      <c r="F360" s="39" t="str">
        <f t="shared" si="24"/>
        <v>2008-0371</v>
      </c>
      <c r="G360" s="62">
        <v>11</v>
      </c>
      <c r="H360" s="39" t="s">
        <v>1959</v>
      </c>
      <c r="I360" s="54" t="s">
        <v>1715</v>
      </c>
      <c r="J360" s="55" t="s">
        <v>905</v>
      </c>
      <c r="K360" s="60">
        <v>5</v>
      </c>
      <c r="L360" s="68"/>
      <c r="M360" s="113"/>
      <c r="N360" s="113"/>
      <c r="O360" s="113"/>
      <c r="P360" s="113"/>
      <c r="Q360" s="113"/>
      <c r="R360" s="113"/>
      <c r="S360" s="72"/>
      <c r="T360" s="114"/>
      <c r="U360" s="115"/>
      <c r="V360" s="115"/>
      <c r="W360" s="115"/>
      <c r="X360" s="115"/>
      <c r="Y360" s="115"/>
      <c r="Z360" s="115"/>
      <c r="AA360" s="115"/>
      <c r="AB360" s="115"/>
      <c r="AC360" s="115"/>
      <c r="AD360" s="115"/>
      <c r="AE360" s="115"/>
      <c r="AF360" s="115"/>
      <c r="AG360" s="115"/>
      <c r="AH360" s="115"/>
      <c r="AI360" s="114"/>
      <c r="AJ360" s="64" t="str">
        <f t="shared" si="25"/>
        <v/>
      </c>
      <c r="AK360" s="62" t="str">
        <f t="shared" ca="1" si="26"/>
        <v>Expired</v>
      </c>
    </row>
    <row r="361" spans="1:37" s="1" customFormat="1" ht="25.5" x14ac:dyDescent="0.2">
      <c r="A361" s="60" t="s">
        <v>1270</v>
      </c>
      <c r="B361" s="62">
        <v>885</v>
      </c>
      <c r="C361" s="62">
        <v>21709</v>
      </c>
      <c r="D361" s="111">
        <v>371</v>
      </c>
      <c r="E361" s="62">
        <v>2008</v>
      </c>
      <c r="F361" s="39" t="str">
        <f t="shared" si="24"/>
        <v>2008-0371</v>
      </c>
      <c r="G361" s="62">
        <v>11</v>
      </c>
      <c r="H361" s="39" t="s">
        <v>1959</v>
      </c>
      <c r="I361" s="54" t="s">
        <v>1717</v>
      </c>
      <c r="J361" s="55" t="s">
        <v>905</v>
      </c>
      <c r="K361" s="60">
        <v>5</v>
      </c>
      <c r="L361" s="68"/>
      <c r="M361" s="113"/>
      <c r="N361" s="113"/>
      <c r="O361" s="113"/>
      <c r="P361" s="113"/>
      <c r="Q361" s="113"/>
      <c r="R361" s="113"/>
      <c r="S361" s="72"/>
      <c r="T361" s="114"/>
      <c r="U361" s="115"/>
      <c r="V361" s="115"/>
      <c r="W361" s="115"/>
      <c r="X361" s="115"/>
      <c r="Y361" s="115"/>
      <c r="Z361" s="115"/>
      <c r="AA361" s="115"/>
      <c r="AB361" s="115"/>
      <c r="AC361" s="115"/>
      <c r="AD361" s="115"/>
      <c r="AE361" s="115"/>
      <c r="AF361" s="115"/>
      <c r="AG361" s="115"/>
      <c r="AH361" s="115"/>
      <c r="AI361" s="114"/>
      <c r="AJ361" s="64" t="str">
        <f t="shared" si="25"/>
        <v/>
      </c>
      <c r="AK361" s="62" t="str">
        <f t="shared" ca="1" si="26"/>
        <v>Expired</v>
      </c>
    </row>
    <row r="362" spans="1:37" s="1" customFormat="1" ht="25.5" x14ac:dyDescent="0.2">
      <c r="A362" s="60" t="s">
        <v>1270</v>
      </c>
      <c r="B362" s="62">
        <v>885</v>
      </c>
      <c r="C362" s="62">
        <v>21709</v>
      </c>
      <c r="D362" s="111">
        <v>371</v>
      </c>
      <c r="E362" s="62">
        <v>2008</v>
      </c>
      <c r="F362" s="39" t="str">
        <f t="shared" si="24"/>
        <v>2008-0371</v>
      </c>
      <c r="G362" s="62">
        <v>11</v>
      </c>
      <c r="H362" s="39" t="s">
        <v>1959</v>
      </c>
      <c r="I362" s="54" t="s">
        <v>1716</v>
      </c>
      <c r="J362" s="55" t="s">
        <v>2271</v>
      </c>
      <c r="K362" s="60">
        <v>3</v>
      </c>
      <c r="L362" s="68"/>
      <c r="M362" s="113"/>
      <c r="N362" s="113"/>
      <c r="O362" s="113"/>
      <c r="P362" s="113"/>
      <c r="Q362" s="113"/>
      <c r="R362" s="113"/>
      <c r="S362" s="72"/>
      <c r="T362" s="114"/>
      <c r="U362" s="115"/>
      <c r="V362" s="115"/>
      <c r="W362" s="115"/>
      <c r="X362" s="115"/>
      <c r="Y362" s="115"/>
      <c r="Z362" s="115"/>
      <c r="AA362" s="115"/>
      <c r="AB362" s="115"/>
      <c r="AC362" s="115"/>
      <c r="AD362" s="115"/>
      <c r="AE362" s="115"/>
      <c r="AF362" s="115"/>
      <c r="AG362" s="115"/>
      <c r="AH362" s="115"/>
      <c r="AI362" s="114"/>
      <c r="AJ362" s="64" t="str">
        <f t="shared" si="25"/>
        <v/>
      </c>
      <c r="AK362" s="62" t="str">
        <f t="shared" ca="1" si="26"/>
        <v>Expired</v>
      </c>
    </row>
    <row r="363" spans="1:37" s="1" customFormat="1" ht="25.5" x14ac:dyDescent="0.2">
      <c r="A363" s="60" t="s">
        <v>1270</v>
      </c>
      <c r="B363" s="62">
        <v>885</v>
      </c>
      <c r="C363" s="62">
        <v>21709</v>
      </c>
      <c r="D363" s="111">
        <v>371</v>
      </c>
      <c r="E363" s="62">
        <v>2008</v>
      </c>
      <c r="F363" s="39" t="str">
        <f t="shared" si="24"/>
        <v>2008-0371</v>
      </c>
      <c r="G363" s="62">
        <v>11</v>
      </c>
      <c r="H363" s="39" t="s">
        <v>1959</v>
      </c>
      <c r="I363" s="54" t="s">
        <v>1475</v>
      </c>
      <c r="J363" s="55" t="s">
        <v>905</v>
      </c>
      <c r="K363" s="60">
        <v>5</v>
      </c>
      <c r="L363" s="68"/>
      <c r="M363" s="113"/>
      <c r="N363" s="113"/>
      <c r="O363" s="113"/>
      <c r="P363" s="113"/>
      <c r="Q363" s="113"/>
      <c r="R363" s="113"/>
      <c r="S363" s="72"/>
      <c r="T363" s="114"/>
      <c r="U363" s="115"/>
      <c r="V363" s="115"/>
      <c r="W363" s="115"/>
      <c r="X363" s="115"/>
      <c r="Y363" s="115"/>
      <c r="Z363" s="115"/>
      <c r="AA363" s="115"/>
      <c r="AB363" s="115"/>
      <c r="AC363" s="115"/>
      <c r="AD363" s="115"/>
      <c r="AE363" s="115"/>
      <c r="AF363" s="115"/>
      <c r="AG363" s="115"/>
      <c r="AH363" s="115"/>
      <c r="AI363" s="114"/>
      <c r="AJ363" s="64" t="str">
        <f t="shared" si="25"/>
        <v/>
      </c>
      <c r="AK363" s="62" t="str">
        <f t="shared" ca="1" si="26"/>
        <v>Expired</v>
      </c>
    </row>
    <row r="364" spans="1:37" s="1" customFormat="1" x14ac:dyDescent="0.2">
      <c r="A364" s="60" t="s">
        <v>1270</v>
      </c>
      <c r="B364" s="62">
        <v>885</v>
      </c>
      <c r="C364" s="62">
        <v>21709</v>
      </c>
      <c r="D364" s="111">
        <v>371</v>
      </c>
      <c r="E364" s="62">
        <v>2008</v>
      </c>
      <c r="F364" s="39" t="str">
        <f t="shared" si="24"/>
        <v>2008-0371</v>
      </c>
      <c r="G364" s="62">
        <v>11</v>
      </c>
      <c r="H364" s="39" t="s">
        <v>1959</v>
      </c>
      <c r="I364" s="54" t="s">
        <v>1714</v>
      </c>
      <c r="J364" s="55" t="s">
        <v>905</v>
      </c>
      <c r="K364" s="60">
        <v>5</v>
      </c>
      <c r="L364" s="68"/>
      <c r="M364" s="113"/>
      <c r="N364" s="113"/>
      <c r="O364" s="113"/>
      <c r="P364" s="113"/>
      <c r="Q364" s="113"/>
      <c r="R364" s="113"/>
      <c r="S364" s="72"/>
      <c r="T364" s="114"/>
      <c r="U364" s="115"/>
      <c r="V364" s="115"/>
      <c r="W364" s="115"/>
      <c r="X364" s="115"/>
      <c r="Y364" s="115"/>
      <c r="Z364" s="115"/>
      <c r="AA364" s="115"/>
      <c r="AB364" s="115"/>
      <c r="AC364" s="115"/>
      <c r="AD364" s="115"/>
      <c r="AE364" s="115"/>
      <c r="AF364" s="115"/>
      <c r="AG364" s="115"/>
      <c r="AH364" s="115"/>
      <c r="AI364" s="114"/>
      <c r="AJ364" s="64" t="str">
        <f t="shared" si="25"/>
        <v/>
      </c>
      <c r="AK364" s="62" t="str">
        <f t="shared" ca="1" si="26"/>
        <v>Expired</v>
      </c>
    </row>
    <row r="365" spans="1:37" s="1" customFormat="1" ht="25.5" x14ac:dyDescent="0.2">
      <c r="A365" s="60" t="s">
        <v>1270</v>
      </c>
      <c r="B365" s="62">
        <v>885</v>
      </c>
      <c r="C365" s="62">
        <v>22784</v>
      </c>
      <c r="D365" s="111">
        <v>428</v>
      </c>
      <c r="E365" s="62">
        <v>2008</v>
      </c>
      <c r="F365" s="39" t="str">
        <f t="shared" si="24"/>
        <v>2008-0428</v>
      </c>
      <c r="G365" s="62">
        <v>11</v>
      </c>
      <c r="H365" s="39" t="s">
        <v>1967</v>
      </c>
      <c r="I365" s="54" t="s">
        <v>1476</v>
      </c>
      <c r="J365" s="55" t="s">
        <v>905</v>
      </c>
      <c r="K365" s="60">
        <v>5</v>
      </c>
      <c r="L365" s="68"/>
      <c r="M365" s="113"/>
      <c r="N365" s="113"/>
      <c r="O365" s="113"/>
      <c r="P365" s="113"/>
      <c r="Q365" s="113"/>
      <c r="R365" s="113"/>
      <c r="S365" s="72"/>
      <c r="T365" s="114"/>
      <c r="U365" s="115"/>
      <c r="V365" s="115"/>
      <c r="W365" s="115"/>
      <c r="X365" s="115"/>
      <c r="Y365" s="115"/>
      <c r="Z365" s="115"/>
      <c r="AA365" s="115"/>
      <c r="AB365" s="115"/>
      <c r="AC365" s="115"/>
      <c r="AD365" s="115"/>
      <c r="AE365" s="115"/>
      <c r="AF365" s="115"/>
      <c r="AG365" s="115"/>
      <c r="AH365" s="115"/>
      <c r="AI365" s="114"/>
      <c r="AJ365" s="64" t="str">
        <f t="shared" si="25"/>
        <v/>
      </c>
      <c r="AK365" s="62" t="str">
        <f t="shared" ca="1" si="26"/>
        <v>Expired</v>
      </c>
    </row>
    <row r="366" spans="1:37" s="1" customFormat="1" ht="25.5" x14ac:dyDescent="0.2">
      <c r="A366" s="60" t="s">
        <v>1270</v>
      </c>
      <c r="B366" s="62">
        <v>885</v>
      </c>
      <c r="C366" s="62">
        <v>22784</v>
      </c>
      <c r="D366" s="111">
        <v>428</v>
      </c>
      <c r="E366" s="62">
        <v>2008</v>
      </c>
      <c r="F366" s="39" t="str">
        <f t="shared" si="24"/>
        <v>2008-0428</v>
      </c>
      <c r="G366" s="62">
        <v>11</v>
      </c>
      <c r="H366" s="39" t="s">
        <v>1967</v>
      </c>
      <c r="I366" s="54" t="s">
        <v>1715</v>
      </c>
      <c r="J366" s="55" t="s">
        <v>905</v>
      </c>
      <c r="K366" s="60">
        <v>5</v>
      </c>
      <c r="L366" s="68"/>
      <c r="M366" s="113"/>
      <c r="N366" s="113"/>
      <c r="O366" s="113"/>
      <c r="P366" s="113"/>
      <c r="Q366" s="113"/>
      <c r="R366" s="113"/>
      <c r="S366" s="72"/>
      <c r="T366" s="114"/>
      <c r="U366" s="115"/>
      <c r="V366" s="115"/>
      <c r="W366" s="115"/>
      <c r="X366" s="115"/>
      <c r="Y366" s="115"/>
      <c r="Z366" s="115"/>
      <c r="AA366" s="115"/>
      <c r="AB366" s="115"/>
      <c r="AC366" s="115"/>
      <c r="AD366" s="115"/>
      <c r="AE366" s="115"/>
      <c r="AF366" s="115"/>
      <c r="AG366" s="115"/>
      <c r="AH366" s="115"/>
      <c r="AI366" s="114"/>
      <c r="AJ366" s="64" t="str">
        <f t="shared" si="25"/>
        <v/>
      </c>
      <c r="AK366" s="62" t="str">
        <f t="shared" ca="1" si="26"/>
        <v>Expired</v>
      </c>
    </row>
    <row r="367" spans="1:37" s="1" customFormat="1" ht="25.5" x14ac:dyDescent="0.2">
      <c r="A367" s="60" t="s">
        <v>1270</v>
      </c>
      <c r="B367" s="62">
        <v>885</v>
      </c>
      <c r="C367" s="62">
        <v>22784</v>
      </c>
      <c r="D367" s="111">
        <v>428</v>
      </c>
      <c r="E367" s="62">
        <v>2008</v>
      </c>
      <c r="F367" s="39" t="str">
        <f t="shared" si="24"/>
        <v>2008-0428</v>
      </c>
      <c r="G367" s="62">
        <v>11</v>
      </c>
      <c r="H367" s="39" t="s">
        <v>1967</v>
      </c>
      <c r="I367" s="54" t="s">
        <v>1717</v>
      </c>
      <c r="J367" s="55" t="s">
        <v>905</v>
      </c>
      <c r="K367" s="60">
        <v>5</v>
      </c>
      <c r="L367" s="68"/>
      <c r="M367" s="113"/>
      <c r="N367" s="113"/>
      <c r="O367" s="113"/>
      <c r="P367" s="113"/>
      <c r="Q367" s="113"/>
      <c r="R367" s="113"/>
      <c r="S367" s="72"/>
      <c r="T367" s="114"/>
      <c r="U367" s="115"/>
      <c r="V367" s="115"/>
      <c r="W367" s="115"/>
      <c r="X367" s="115"/>
      <c r="Y367" s="115"/>
      <c r="Z367" s="115"/>
      <c r="AA367" s="115"/>
      <c r="AB367" s="115"/>
      <c r="AC367" s="115"/>
      <c r="AD367" s="115"/>
      <c r="AE367" s="115"/>
      <c r="AF367" s="115"/>
      <c r="AG367" s="115"/>
      <c r="AH367" s="115"/>
      <c r="AI367" s="114"/>
      <c r="AJ367" s="64" t="str">
        <f t="shared" si="25"/>
        <v/>
      </c>
      <c r="AK367" s="62" t="str">
        <f t="shared" ca="1" si="26"/>
        <v>Expired</v>
      </c>
    </row>
    <row r="368" spans="1:37" s="1" customFormat="1" ht="25.5" x14ac:dyDescent="0.2">
      <c r="A368" s="60" t="s">
        <v>1270</v>
      </c>
      <c r="B368" s="62">
        <v>885</v>
      </c>
      <c r="C368" s="62">
        <v>22784</v>
      </c>
      <c r="D368" s="111">
        <v>428</v>
      </c>
      <c r="E368" s="62">
        <v>2008</v>
      </c>
      <c r="F368" s="39" t="str">
        <f t="shared" si="24"/>
        <v>2008-0428</v>
      </c>
      <c r="G368" s="62">
        <v>11</v>
      </c>
      <c r="H368" s="39" t="s">
        <v>1967</v>
      </c>
      <c r="I368" s="54" t="s">
        <v>1716</v>
      </c>
      <c r="J368" s="55" t="s">
        <v>2271</v>
      </c>
      <c r="K368" s="60">
        <v>3</v>
      </c>
      <c r="L368" s="68"/>
      <c r="M368" s="113"/>
      <c r="N368" s="113"/>
      <c r="O368" s="113"/>
      <c r="P368" s="113"/>
      <c r="Q368" s="113"/>
      <c r="R368" s="113"/>
      <c r="S368" s="72"/>
      <c r="T368" s="114"/>
      <c r="U368" s="115"/>
      <c r="V368" s="115"/>
      <c r="W368" s="115"/>
      <c r="X368" s="115"/>
      <c r="Y368" s="115"/>
      <c r="Z368" s="115"/>
      <c r="AA368" s="115"/>
      <c r="AB368" s="115"/>
      <c r="AC368" s="115"/>
      <c r="AD368" s="115"/>
      <c r="AE368" s="115"/>
      <c r="AF368" s="115"/>
      <c r="AG368" s="115"/>
      <c r="AH368" s="115"/>
      <c r="AI368" s="114"/>
      <c r="AJ368" s="64" t="str">
        <f t="shared" si="25"/>
        <v/>
      </c>
      <c r="AK368" s="62" t="str">
        <f t="shared" ca="1" si="26"/>
        <v>Expired</v>
      </c>
    </row>
    <row r="369" spans="1:37" s="1" customFormat="1" ht="25.5" x14ac:dyDescent="0.2">
      <c r="A369" s="60" t="s">
        <v>1270</v>
      </c>
      <c r="B369" s="62">
        <v>885</v>
      </c>
      <c r="C369" s="62">
        <v>22784</v>
      </c>
      <c r="D369" s="111">
        <v>428</v>
      </c>
      <c r="E369" s="62">
        <v>2008</v>
      </c>
      <c r="F369" s="39" t="str">
        <f t="shared" si="24"/>
        <v>2008-0428</v>
      </c>
      <c r="G369" s="62">
        <v>11</v>
      </c>
      <c r="H369" s="39" t="s">
        <v>1967</v>
      </c>
      <c r="I369" s="54" t="s">
        <v>1475</v>
      </c>
      <c r="J369" s="55" t="s">
        <v>905</v>
      </c>
      <c r="K369" s="60">
        <v>5</v>
      </c>
      <c r="L369" s="68"/>
      <c r="M369" s="113"/>
      <c r="N369" s="113"/>
      <c r="O369" s="113"/>
      <c r="P369" s="113"/>
      <c r="Q369" s="113"/>
      <c r="R369" s="113"/>
      <c r="S369" s="72"/>
      <c r="T369" s="114"/>
      <c r="U369" s="115"/>
      <c r="V369" s="115"/>
      <c r="W369" s="115"/>
      <c r="X369" s="115"/>
      <c r="Y369" s="115"/>
      <c r="Z369" s="115"/>
      <c r="AA369" s="115"/>
      <c r="AB369" s="115"/>
      <c r="AC369" s="115"/>
      <c r="AD369" s="115"/>
      <c r="AE369" s="115"/>
      <c r="AF369" s="115"/>
      <c r="AG369" s="115"/>
      <c r="AH369" s="115"/>
      <c r="AI369" s="114"/>
      <c r="AJ369" s="64" t="str">
        <f t="shared" si="25"/>
        <v/>
      </c>
      <c r="AK369" s="62" t="str">
        <f t="shared" ca="1" si="26"/>
        <v>Expired</v>
      </c>
    </row>
    <row r="370" spans="1:37" s="1" customFormat="1" x14ac:dyDescent="0.2">
      <c r="A370" s="60" t="s">
        <v>1270</v>
      </c>
      <c r="B370" s="62">
        <v>885</v>
      </c>
      <c r="C370" s="62">
        <v>22784</v>
      </c>
      <c r="D370" s="111">
        <v>428</v>
      </c>
      <c r="E370" s="62">
        <v>2008</v>
      </c>
      <c r="F370" s="39" t="str">
        <f t="shared" si="24"/>
        <v>2008-0428</v>
      </c>
      <c r="G370" s="62">
        <v>11</v>
      </c>
      <c r="H370" s="39" t="s">
        <v>1967</v>
      </c>
      <c r="I370" s="54" t="s">
        <v>1714</v>
      </c>
      <c r="J370" s="55" t="s">
        <v>905</v>
      </c>
      <c r="K370" s="60">
        <v>5</v>
      </c>
      <c r="L370" s="68"/>
      <c r="M370" s="113"/>
      <c r="N370" s="113"/>
      <c r="O370" s="113"/>
      <c r="P370" s="113"/>
      <c r="Q370" s="113"/>
      <c r="R370" s="113"/>
      <c r="S370" s="72"/>
      <c r="T370" s="114"/>
      <c r="U370" s="115"/>
      <c r="V370" s="115"/>
      <c r="W370" s="115"/>
      <c r="X370" s="115"/>
      <c r="Y370" s="115"/>
      <c r="Z370" s="115"/>
      <c r="AA370" s="115"/>
      <c r="AB370" s="115"/>
      <c r="AC370" s="115"/>
      <c r="AD370" s="115"/>
      <c r="AE370" s="115"/>
      <c r="AF370" s="115"/>
      <c r="AG370" s="115"/>
      <c r="AH370" s="115"/>
      <c r="AI370" s="114"/>
      <c r="AJ370" s="64" t="str">
        <f t="shared" si="25"/>
        <v/>
      </c>
      <c r="AK370" s="62" t="str">
        <f t="shared" ca="1" si="26"/>
        <v>Expired</v>
      </c>
    </row>
    <row r="371" spans="1:37" s="1" customFormat="1" ht="25.5" x14ac:dyDescent="0.2">
      <c r="A371" s="39" t="s">
        <v>1270</v>
      </c>
      <c r="B371" s="39">
        <v>885</v>
      </c>
      <c r="C371" s="39">
        <v>19494</v>
      </c>
      <c r="D371" s="39">
        <v>306</v>
      </c>
      <c r="E371" s="39">
        <v>2000</v>
      </c>
      <c r="F371" s="39" t="str">
        <f t="shared" si="24"/>
        <v>2000-0306</v>
      </c>
      <c r="G371" s="39">
        <v>12</v>
      </c>
      <c r="H371" s="39" t="s">
        <v>864</v>
      </c>
      <c r="I371" s="47" t="s">
        <v>1272</v>
      </c>
      <c r="J371" s="50">
        <v>37201</v>
      </c>
      <c r="K371" s="39">
        <v>5</v>
      </c>
      <c r="L371" s="50">
        <v>38233</v>
      </c>
      <c r="M371" s="50"/>
      <c r="N371" s="50"/>
      <c r="O371" s="50"/>
      <c r="P371" s="50"/>
      <c r="Q371" s="50"/>
      <c r="R371" s="50"/>
      <c r="S371" s="47" t="s">
        <v>865</v>
      </c>
      <c r="T371" s="39" t="s">
        <v>866</v>
      </c>
      <c r="U371" s="39" t="s">
        <v>867</v>
      </c>
      <c r="V371" s="70"/>
      <c r="W371" s="70"/>
      <c r="X371" s="70"/>
      <c r="Y371" s="70"/>
      <c r="Z371" s="70"/>
      <c r="AA371" s="70"/>
      <c r="AB371" s="70"/>
      <c r="AC371" s="70"/>
      <c r="AD371" s="70"/>
      <c r="AE371" s="70"/>
      <c r="AF371" s="70"/>
      <c r="AG371" s="70"/>
      <c r="AH371" s="70"/>
      <c r="AI371" s="39" t="s">
        <v>1366</v>
      </c>
      <c r="AJ371" s="64">
        <f t="shared" si="25"/>
        <v>39027</v>
      </c>
      <c r="AK371" s="62" t="str">
        <f t="shared" ca="1" si="26"/>
        <v>Expired</v>
      </c>
    </row>
    <row r="372" spans="1:37" s="1" customFormat="1" ht="25.5" x14ac:dyDescent="0.2">
      <c r="A372" s="39" t="s">
        <v>1270</v>
      </c>
      <c r="B372" s="39">
        <v>885</v>
      </c>
      <c r="C372" s="39">
        <v>18746</v>
      </c>
      <c r="D372" s="39">
        <v>444</v>
      </c>
      <c r="E372" s="39">
        <v>2000</v>
      </c>
      <c r="F372" s="39" t="str">
        <f t="shared" si="24"/>
        <v>2000-0444</v>
      </c>
      <c r="G372" s="39">
        <v>12</v>
      </c>
      <c r="H372" s="39" t="s">
        <v>852</v>
      </c>
      <c r="I372" s="47" t="s">
        <v>1272</v>
      </c>
      <c r="J372" s="50">
        <v>37185</v>
      </c>
      <c r="K372" s="39">
        <v>5</v>
      </c>
      <c r="L372" s="50"/>
      <c r="M372" s="50"/>
      <c r="N372" s="50"/>
      <c r="O372" s="50"/>
      <c r="P372" s="50"/>
      <c r="Q372" s="50"/>
      <c r="R372" s="50"/>
      <c r="S372" s="47"/>
      <c r="T372" s="39"/>
      <c r="U372" s="39" t="s">
        <v>853</v>
      </c>
      <c r="V372" s="39" t="s">
        <v>854</v>
      </c>
      <c r="W372" s="39" t="s">
        <v>855</v>
      </c>
      <c r="X372" s="39" t="s">
        <v>856</v>
      </c>
      <c r="Y372" s="39" t="s">
        <v>857</v>
      </c>
      <c r="Z372" s="39" t="s">
        <v>858</v>
      </c>
      <c r="AA372" s="39" t="s">
        <v>859</v>
      </c>
      <c r="AB372" s="39" t="s">
        <v>860</v>
      </c>
      <c r="AC372" s="39" t="s">
        <v>861</v>
      </c>
      <c r="AD372" s="39" t="s">
        <v>862</v>
      </c>
      <c r="AE372" s="39" t="s">
        <v>863</v>
      </c>
      <c r="AF372" s="39"/>
      <c r="AG372" s="39"/>
      <c r="AH372" s="39"/>
      <c r="AI372" s="39" t="s">
        <v>1366</v>
      </c>
      <c r="AJ372" s="64">
        <f t="shared" si="25"/>
        <v>39011</v>
      </c>
      <c r="AK372" s="62" t="str">
        <f t="shared" ca="1" si="26"/>
        <v>Expired</v>
      </c>
    </row>
    <row r="373" spans="1:37" s="1" customFormat="1" ht="25.5" x14ac:dyDescent="0.2">
      <c r="A373" s="39" t="s">
        <v>1270</v>
      </c>
      <c r="B373" s="39">
        <v>885</v>
      </c>
      <c r="C373" s="39">
        <v>19502</v>
      </c>
      <c r="D373" s="39">
        <v>526</v>
      </c>
      <c r="E373" s="39">
        <v>2000</v>
      </c>
      <c r="F373" s="39" t="str">
        <f t="shared" si="24"/>
        <v>2000-0526</v>
      </c>
      <c r="G373" s="39">
        <v>12</v>
      </c>
      <c r="H373" s="39" t="s">
        <v>868</v>
      </c>
      <c r="I373" s="47" t="s">
        <v>1272</v>
      </c>
      <c r="J373" s="50">
        <v>37459</v>
      </c>
      <c r="K373" s="39">
        <v>5</v>
      </c>
      <c r="L373" s="50"/>
      <c r="M373" s="50"/>
      <c r="N373" s="50"/>
      <c r="O373" s="50"/>
      <c r="P373" s="50"/>
      <c r="Q373" s="50"/>
      <c r="R373" s="50"/>
      <c r="S373" s="47"/>
      <c r="T373" s="39"/>
      <c r="U373" s="39" t="s">
        <v>869</v>
      </c>
      <c r="V373" s="70"/>
      <c r="W373" s="70"/>
      <c r="X373" s="70"/>
      <c r="Y373" s="70"/>
      <c r="Z373" s="70"/>
      <c r="AA373" s="70"/>
      <c r="AB373" s="70"/>
      <c r="AC373" s="70"/>
      <c r="AD373" s="70"/>
      <c r="AE373" s="70"/>
      <c r="AF373" s="70"/>
      <c r="AG373" s="70"/>
      <c r="AH373" s="70"/>
      <c r="AI373" s="39" t="s">
        <v>1366</v>
      </c>
      <c r="AJ373" s="64">
        <f t="shared" si="25"/>
        <v>39285</v>
      </c>
      <c r="AK373" s="62" t="str">
        <f t="shared" ca="1" si="26"/>
        <v>Expired</v>
      </c>
    </row>
    <row r="374" spans="1:37" s="1" customFormat="1" ht="25.5" x14ac:dyDescent="0.2">
      <c r="A374" s="39" t="s">
        <v>1270</v>
      </c>
      <c r="B374" s="39">
        <v>885</v>
      </c>
      <c r="C374" s="39">
        <v>18739</v>
      </c>
      <c r="D374" s="39">
        <v>559</v>
      </c>
      <c r="E374" s="39">
        <v>2000</v>
      </c>
      <c r="F374" s="39" t="str">
        <f t="shared" si="24"/>
        <v>2000-0559</v>
      </c>
      <c r="G374" s="39">
        <v>12</v>
      </c>
      <c r="H374" s="39" t="s">
        <v>1018</v>
      </c>
      <c r="I374" s="47" t="s">
        <v>1272</v>
      </c>
      <c r="J374" s="50">
        <v>37112</v>
      </c>
      <c r="K374" s="39">
        <v>5</v>
      </c>
      <c r="L374" s="50"/>
      <c r="M374" s="50"/>
      <c r="N374" s="50"/>
      <c r="O374" s="50"/>
      <c r="P374" s="50"/>
      <c r="Q374" s="50"/>
      <c r="R374" s="50"/>
      <c r="S374" s="47"/>
      <c r="T374" s="39"/>
      <c r="U374" s="39" t="s">
        <v>837</v>
      </c>
      <c r="V374" s="39" t="s">
        <v>838</v>
      </c>
      <c r="W374" s="39" t="s">
        <v>839</v>
      </c>
      <c r="X374" s="39" t="s">
        <v>840</v>
      </c>
      <c r="Y374" s="39" t="s">
        <v>841</v>
      </c>
      <c r="Z374" s="39" t="s">
        <v>842</v>
      </c>
      <c r="AA374" s="39" t="s">
        <v>843</v>
      </c>
      <c r="AB374" s="39" t="s">
        <v>844</v>
      </c>
      <c r="AC374" s="39" t="s">
        <v>845</v>
      </c>
      <c r="AD374" s="39" t="s">
        <v>846</v>
      </c>
      <c r="AE374" s="39" t="s">
        <v>847</v>
      </c>
      <c r="AF374" s="39" t="s">
        <v>848</v>
      </c>
      <c r="AG374" s="39" t="s">
        <v>849</v>
      </c>
      <c r="AH374" s="39" t="s">
        <v>850</v>
      </c>
      <c r="AI374" s="39" t="s">
        <v>1366</v>
      </c>
      <c r="AJ374" s="64">
        <f t="shared" si="25"/>
        <v>38938</v>
      </c>
      <c r="AK374" s="62" t="str">
        <f t="shared" ca="1" si="26"/>
        <v>Expired</v>
      </c>
    </row>
    <row r="375" spans="1:37" s="1" customFormat="1" ht="25.5" x14ac:dyDescent="0.2">
      <c r="A375" s="39" t="s">
        <v>1270</v>
      </c>
      <c r="B375" s="39">
        <v>885</v>
      </c>
      <c r="C375" s="39">
        <v>12339</v>
      </c>
      <c r="D375" s="39">
        <v>107</v>
      </c>
      <c r="E375" s="39">
        <v>2001</v>
      </c>
      <c r="F375" s="39" t="str">
        <f t="shared" si="24"/>
        <v>2001-0107</v>
      </c>
      <c r="G375" s="39">
        <v>12</v>
      </c>
      <c r="H375" s="39" t="s">
        <v>1007</v>
      </c>
      <c r="I375" s="47" t="s">
        <v>1272</v>
      </c>
      <c r="J375" s="50">
        <v>37391</v>
      </c>
      <c r="K375" s="39">
        <v>5</v>
      </c>
      <c r="L375" s="50"/>
      <c r="M375" s="50"/>
      <c r="N375" s="50"/>
      <c r="O375" s="50"/>
      <c r="P375" s="50"/>
      <c r="Q375" s="50"/>
      <c r="R375" s="50"/>
      <c r="S375" s="47"/>
      <c r="T375" s="39"/>
      <c r="U375" s="39" t="s">
        <v>1008</v>
      </c>
      <c r="V375" s="39" t="s">
        <v>1009</v>
      </c>
      <c r="W375" s="39" t="s">
        <v>1010</v>
      </c>
      <c r="X375" s="70"/>
      <c r="Y375" s="70"/>
      <c r="Z375" s="70"/>
      <c r="AA375" s="70"/>
      <c r="AB375" s="70"/>
      <c r="AC375" s="70"/>
      <c r="AD375" s="70"/>
      <c r="AE375" s="70"/>
      <c r="AF375" s="70"/>
      <c r="AG375" s="70"/>
      <c r="AH375" s="70"/>
      <c r="AI375" s="39" t="s">
        <v>1366</v>
      </c>
      <c r="AJ375" s="64">
        <f t="shared" si="25"/>
        <v>39217</v>
      </c>
      <c r="AK375" s="62" t="str">
        <f t="shared" ca="1" si="26"/>
        <v>Expired</v>
      </c>
    </row>
    <row r="376" spans="1:37" s="1" customFormat="1" ht="25.5" x14ac:dyDescent="0.2">
      <c r="A376" s="39" t="s">
        <v>480</v>
      </c>
      <c r="B376" s="39">
        <v>887</v>
      </c>
      <c r="C376" s="39">
        <v>20980</v>
      </c>
      <c r="D376" s="39">
        <v>75</v>
      </c>
      <c r="E376" s="39">
        <v>2000</v>
      </c>
      <c r="F376" s="39" t="str">
        <f t="shared" si="24"/>
        <v>2000-0075</v>
      </c>
      <c r="G376" s="39">
        <v>2</v>
      </c>
      <c r="H376" s="39" t="s">
        <v>1736</v>
      </c>
      <c r="I376" s="47" t="s">
        <v>491</v>
      </c>
      <c r="J376" s="50" t="s">
        <v>483</v>
      </c>
      <c r="K376" s="39">
        <v>5</v>
      </c>
      <c r="L376" s="50"/>
      <c r="M376" s="50"/>
      <c r="N376" s="50"/>
      <c r="O376" s="50"/>
      <c r="P376" s="50"/>
      <c r="Q376" s="50"/>
      <c r="R376" s="50"/>
      <c r="S376" s="47"/>
      <c r="T376" s="39"/>
      <c r="U376" s="39"/>
      <c r="V376" s="39"/>
      <c r="W376" s="54"/>
      <c r="X376" s="54"/>
      <c r="Y376" s="54"/>
      <c r="Z376" s="54"/>
      <c r="AA376" s="54"/>
      <c r="AB376" s="54"/>
      <c r="AC376" s="70"/>
      <c r="AD376" s="70"/>
      <c r="AE376" s="70"/>
      <c r="AF376" s="70"/>
      <c r="AG376" s="70"/>
      <c r="AH376" s="70"/>
      <c r="AI376" s="54"/>
      <c r="AJ376" s="64" t="str">
        <f t="shared" si="25"/>
        <v/>
      </c>
      <c r="AK376" s="62" t="str">
        <f t="shared" ca="1" si="26"/>
        <v>Expired</v>
      </c>
    </row>
    <row r="377" spans="1:37" s="1" customFormat="1" ht="25.5" x14ac:dyDescent="0.2">
      <c r="A377" s="39" t="s">
        <v>480</v>
      </c>
      <c r="B377" s="39">
        <v>887</v>
      </c>
      <c r="C377" s="39">
        <v>19309</v>
      </c>
      <c r="D377" s="39">
        <v>79</v>
      </c>
      <c r="E377" s="39">
        <v>2000</v>
      </c>
      <c r="F377" s="39" t="str">
        <f t="shared" si="24"/>
        <v>2000-0079</v>
      </c>
      <c r="G377" s="39">
        <v>2</v>
      </c>
      <c r="H377" s="39" t="s">
        <v>485</v>
      </c>
      <c r="I377" s="47" t="s">
        <v>482</v>
      </c>
      <c r="J377" s="50" t="s">
        <v>483</v>
      </c>
      <c r="K377" s="39">
        <v>5</v>
      </c>
      <c r="L377" s="50"/>
      <c r="M377" s="50"/>
      <c r="N377" s="50"/>
      <c r="O377" s="50"/>
      <c r="P377" s="50"/>
      <c r="Q377" s="50"/>
      <c r="R377" s="50"/>
      <c r="S377" s="47"/>
      <c r="T377" s="39"/>
      <c r="U377" s="39"/>
      <c r="V377" s="39"/>
      <c r="W377" s="54"/>
      <c r="X377" s="54"/>
      <c r="Y377" s="54"/>
      <c r="Z377" s="54"/>
      <c r="AA377" s="54"/>
      <c r="AB377" s="54"/>
      <c r="AC377" s="70"/>
      <c r="AD377" s="70"/>
      <c r="AE377" s="70"/>
      <c r="AF377" s="70"/>
      <c r="AG377" s="70"/>
      <c r="AH377" s="70"/>
      <c r="AI377" s="54"/>
      <c r="AJ377" s="64" t="str">
        <f t="shared" si="25"/>
        <v/>
      </c>
      <c r="AK377" s="62" t="str">
        <f t="shared" ca="1" si="26"/>
        <v>Expired</v>
      </c>
    </row>
    <row r="378" spans="1:37" s="1" customFormat="1" ht="25.5" x14ac:dyDescent="0.2">
      <c r="A378" s="39" t="s">
        <v>480</v>
      </c>
      <c r="B378" s="39">
        <v>887</v>
      </c>
      <c r="C378" s="39">
        <v>19339</v>
      </c>
      <c r="D378" s="39">
        <v>112</v>
      </c>
      <c r="E378" s="39">
        <v>2000</v>
      </c>
      <c r="F378" s="39" t="str">
        <f t="shared" si="24"/>
        <v>2000-0112</v>
      </c>
      <c r="G378" s="39">
        <v>2</v>
      </c>
      <c r="H378" s="39" t="s">
        <v>490</v>
      </c>
      <c r="I378" s="47" t="s">
        <v>491</v>
      </c>
      <c r="J378" s="50" t="s">
        <v>483</v>
      </c>
      <c r="K378" s="39">
        <v>5</v>
      </c>
      <c r="L378" s="50"/>
      <c r="M378" s="50"/>
      <c r="N378" s="50"/>
      <c r="O378" s="50"/>
      <c r="P378" s="50"/>
      <c r="Q378" s="50"/>
      <c r="R378" s="50"/>
      <c r="S378" s="47"/>
      <c r="T378" s="39"/>
      <c r="U378" s="39"/>
      <c r="V378" s="39"/>
      <c r="W378" s="54"/>
      <c r="X378" s="54"/>
      <c r="Y378" s="54"/>
      <c r="Z378" s="54"/>
      <c r="AA378" s="54"/>
      <c r="AB378" s="54"/>
      <c r="AC378" s="70"/>
      <c r="AD378" s="70"/>
      <c r="AE378" s="70"/>
      <c r="AF378" s="70"/>
      <c r="AG378" s="70"/>
      <c r="AH378" s="70"/>
      <c r="AI378" s="54"/>
      <c r="AJ378" s="64" t="str">
        <f t="shared" si="25"/>
        <v/>
      </c>
      <c r="AK378" s="62" t="str">
        <f t="shared" ca="1" si="26"/>
        <v>Expired</v>
      </c>
    </row>
    <row r="379" spans="1:37" s="34" customFormat="1" ht="25.5" x14ac:dyDescent="0.2">
      <c r="A379" s="39" t="s">
        <v>480</v>
      </c>
      <c r="B379" s="39">
        <v>887</v>
      </c>
      <c r="C379" s="39">
        <v>19308</v>
      </c>
      <c r="D379" s="39">
        <v>118</v>
      </c>
      <c r="E379" s="39">
        <v>2000</v>
      </c>
      <c r="F379" s="39" t="str">
        <f t="shared" ref="F379:F442" si="27">IF(CONCATENATE(TEXT(E379,"0000"),"-",TEXT(D379,"0000"))="0000-0000"," ",CONCATENATE(TEXT(E379,"0000"),"-",TEXT(D379,"0000")))</f>
        <v>2000-0118</v>
      </c>
      <c r="G379" s="39">
        <v>2</v>
      </c>
      <c r="H379" s="39" t="s">
        <v>484</v>
      </c>
      <c r="I379" s="47" t="s">
        <v>482</v>
      </c>
      <c r="J379" s="50" t="s">
        <v>483</v>
      </c>
      <c r="K379" s="39">
        <v>5</v>
      </c>
      <c r="L379" s="50"/>
      <c r="M379" s="50"/>
      <c r="N379" s="50"/>
      <c r="O379" s="50"/>
      <c r="P379" s="50"/>
      <c r="Q379" s="50"/>
      <c r="R379" s="50"/>
      <c r="S379" s="47"/>
      <c r="T379" s="39"/>
      <c r="U379" s="39"/>
      <c r="V379" s="39"/>
      <c r="W379" s="54"/>
      <c r="X379" s="54"/>
      <c r="Y379" s="54"/>
      <c r="Z379" s="54"/>
      <c r="AA379" s="54"/>
      <c r="AB379" s="54"/>
      <c r="AC379" s="70"/>
      <c r="AD379" s="70"/>
      <c r="AE379" s="70"/>
      <c r="AF379" s="70"/>
      <c r="AG379" s="70"/>
      <c r="AH379" s="70"/>
      <c r="AI379" s="54"/>
      <c r="AJ379" s="64" t="str">
        <f t="shared" si="25"/>
        <v/>
      </c>
      <c r="AK379" s="62" t="str">
        <f t="shared" ca="1" si="26"/>
        <v>Expired</v>
      </c>
    </row>
    <row r="380" spans="1:37" ht="25.5" x14ac:dyDescent="0.2">
      <c r="A380" s="39" t="s">
        <v>480</v>
      </c>
      <c r="B380" s="39">
        <v>887</v>
      </c>
      <c r="C380" s="39">
        <v>18410</v>
      </c>
      <c r="D380" s="39">
        <v>300</v>
      </c>
      <c r="E380" s="39">
        <v>2000</v>
      </c>
      <c r="F380" s="39" t="str">
        <f t="shared" si="27"/>
        <v>2000-0300</v>
      </c>
      <c r="G380" s="39">
        <v>2</v>
      </c>
      <c r="H380" s="39" t="s">
        <v>481</v>
      </c>
      <c r="I380" s="47" t="s">
        <v>482</v>
      </c>
      <c r="J380" s="50" t="s">
        <v>483</v>
      </c>
      <c r="K380" s="39">
        <v>5</v>
      </c>
      <c r="L380" s="50"/>
      <c r="M380" s="50"/>
      <c r="N380" s="50"/>
      <c r="O380" s="50"/>
      <c r="P380" s="50"/>
      <c r="Q380" s="50"/>
      <c r="R380" s="50"/>
      <c r="S380" s="47"/>
      <c r="T380" s="39"/>
      <c r="U380" s="39"/>
      <c r="V380" s="39"/>
      <c r="W380" s="54"/>
      <c r="X380" s="54"/>
      <c r="Y380" s="54"/>
      <c r="Z380" s="54"/>
      <c r="AA380" s="54"/>
      <c r="AB380" s="54"/>
      <c r="AC380" s="70"/>
      <c r="AD380" s="70"/>
      <c r="AE380" s="70"/>
      <c r="AF380" s="70"/>
      <c r="AG380" s="70"/>
      <c r="AH380" s="70"/>
      <c r="AI380" s="54"/>
      <c r="AJ380" s="64" t="str">
        <f t="shared" si="25"/>
        <v/>
      </c>
      <c r="AK380" s="62" t="str">
        <f t="shared" ca="1" si="26"/>
        <v>Expired</v>
      </c>
    </row>
    <row r="381" spans="1:37" ht="25.5" x14ac:dyDescent="0.2">
      <c r="A381" s="39" t="s">
        <v>480</v>
      </c>
      <c r="B381" s="39">
        <v>887</v>
      </c>
      <c r="C381" s="39">
        <v>19342</v>
      </c>
      <c r="D381" s="39">
        <v>341</v>
      </c>
      <c r="E381" s="39">
        <v>2000</v>
      </c>
      <c r="F381" s="39" t="str">
        <f t="shared" si="27"/>
        <v>2000-0341</v>
      </c>
      <c r="G381" s="39">
        <v>2</v>
      </c>
      <c r="H381" s="39" t="s">
        <v>494</v>
      </c>
      <c r="I381" s="47" t="s">
        <v>482</v>
      </c>
      <c r="J381" s="50" t="s">
        <v>483</v>
      </c>
      <c r="K381" s="39">
        <v>5</v>
      </c>
      <c r="L381" s="50"/>
      <c r="M381" s="50"/>
      <c r="N381" s="50"/>
      <c r="O381" s="50"/>
      <c r="P381" s="50"/>
      <c r="Q381" s="50"/>
      <c r="R381" s="50"/>
      <c r="S381" s="47"/>
      <c r="T381" s="39"/>
      <c r="U381" s="39"/>
      <c r="V381" s="39"/>
      <c r="W381" s="54"/>
      <c r="X381" s="54"/>
      <c r="Y381" s="54"/>
      <c r="Z381" s="54"/>
      <c r="AA381" s="54"/>
      <c r="AB381" s="54"/>
      <c r="AC381" s="70"/>
      <c r="AD381" s="70"/>
      <c r="AE381" s="70"/>
      <c r="AF381" s="70"/>
      <c r="AG381" s="70"/>
      <c r="AH381" s="70"/>
      <c r="AI381" s="54"/>
      <c r="AJ381" s="64" t="str">
        <f t="shared" si="25"/>
        <v/>
      </c>
      <c r="AK381" s="62" t="str">
        <f t="shared" ca="1" si="26"/>
        <v>Expired</v>
      </c>
    </row>
    <row r="382" spans="1:37" ht="25.5" x14ac:dyDescent="0.2">
      <c r="A382" s="39" t="s">
        <v>480</v>
      </c>
      <c r="B382" s="39">
        <v>887</v>
      </c>
      <c r="C382" s="39">
        <v>11376</v>
      </c>
      <c r="D382" s="39">
        <v>23</v>
      </c>
      <c r="E382" s="39">
        <v>2000</v>
      </c>
      <c r="F382" s="39" t="str">
        <f t="shared" si="27"/>
        <v>2000-0023</v>
      </c>
      <c r="G382" s="39">
        <v>3</v>
      </c>
      <c r="H382" s="39" t="s">
        <v>1774</v>
      </c>
      <c r="I382" s="47" t="s">
        <v>1769</v>
      </c>
      <c r="J382" s="50" t="s">
        <v>483</v>
      </c>
      <c r="K382" s="39">
        <v>5</v>
      </c>
      <c r="L382" s="50">
        <v>37347</v>
      </c>
      <c r="M382" s="50">
        <v>37712</v>
      </c>
      <c r="N382" s="50"/>
      <c r="O382" s="50"/>
      <c r="P382" s="50"/>
      <c r="Q382" s="50"/>
      <c r="R382" s="50"/>
      <c r="S382" s="47"/>
      <c r="T382" s="39"/>
      <c r="U382" s="39"/>
      <c r="V382" s="70"/>
      <c r="W382" s="70"/>
      <c r="X382" s="70"/>
      <c r="Y382" s="70"/>
      <c r="Z382" s="70"/>
      <c r="AA382" s="70"/>
      <c r="AB382" s="70"/>
      <c r="AC382" s="70"/>
      <c r="AD382" s="70"/>
      <c r="AE382" s="70"/>
      <c r="AF382" s="70"/>
      <c r="AG382" s="70"/>
      <c r="AH382" s="70"/>
      <c r="AI382" s="54"/>
      <c r="AJ382" s="64" t="str">
        <f t="shared" si="25"/>
        <v/>
      </c>
      <c r="AK382" s="62" t="str">
        <f t="shared" ca="1" si="26"/>
        <v>Expired</v>
      </c>
    </row>
    <row r="383" spans="1:37" ht="25.5" x14ac:dyDescent="0.2">
      <c r="A383" s="39" t="s">
        <v>480</v>
      </c>
      <c r="B383" s="39">
        <v>887</v>
      </c>
      <c r="C383" s="39">
        <v>11365</v>
      </c>
      <c r="D383" s="39">
        <v>151</v>
      </c>
      <c r="E383" s="39">
        <v>2000</v>
      </c>
      <c r="F383" s="39" t="str">
        <f t="shared" si="27"/>
        <v>2000-0151</v>
      </c>
      <c r="G383" s="39">
        <v>3</v>
      </c>
      <c r="H383" s="39" t="s">
        <v>1770</v>
      </c>
      <c r="I383" s="47" t="s">
        <v>1769</v>
      </c>
      <c r="J383" s="50" t="s">
        <v>483</v>
      </c>
      <c r="K383" s="39">
        <v>5</v>
      </c>
      <c r="L383" s="50"/>
      <c r="M383" s="50"/>
      <c r="N383" s="50"/>
      <c r="O383" s="50"/>
      <c r="P383" s="50"/>
      <c r="Q383" s="50"/>
      <c r="R383" s="50"/>
      <c r="S383" s="47"/>
      <c r="T383" s="39"/>
      <c r="U383" s="39"/>
      <c r="V383" s="70"/>
      <c r="W383" s="70"/>
      <c r="X383" s="70"/>
      <c r="Y383" s="70"/>
      <c r="Z383" s="70"/>
      <c r="AA383" s="70"/>
      <c r="AB383" s="70"/>
      <c r="AC383" s="70"/>
      <c r="AD383" s="70"/>
      <c r="AE383" s="70"/>
      <c r="AF383" s="70"/>
      <c r="AG383" s="70"/>
      <c r="AH383" s="70"/>
      <c r="AI383" s="54"/>
      <c r="AJ383" s="64" t="str">
        <f t="shared" si="25"/>
        <v/>
      </c>
      <c r="AK383" s="62" t="str">
        <f t="shared" ca="1" si="26"/>
        <v>Expired</v>
      </c>
    </row>
    <row r="384" spans="1:37" ht="25.5" x14ac:dyDescent="0.2">
      <c r="A384" s="39" t="s">
        <v>480</v>
      </c>
      <c r="B384" s="39">
        <v>887</v>
      </c>
      <c r="C384" s="39">
        <v>16924</v>
      </c>
      <c r="D384" s="39">
        <v>154</v>
      </c>
      <c r="E384" s="39">
        <v>2000</v>
      </c>
      <c r="F384" s="39" t="str">
        <f t="shared" si="27"/>
        <v>2000-0154</v>
      </c>
      <c r="G384" s="39">
        <v>3</v>
      </c>
      <c r="H384" s="39" t="s">
        <v>1792</v>
      </c>
      <c r="I384" s="47" t="s">
        <v>1793</v>
      </c>
      <c r="J384" s="50" t="s">
        <v>483</v>
      </c>
      <c r="K384" s="39">
        <v>3</v>
      </c>
      <c r="L384" s="50"/>
      <c r="M384" s="50"/>
      <c r="N384" s="50"/>
      <c r="O384" s="50"/>
      <c r="P384" s="50"/>
      <c r="Q384" s="50"/>
      <c r="R384" s="50"/>
      <c r="S384" s="47"/>
      <c r="T384" s="39"/>
      <c r="U384" s="39"/>
      <c r="V384" s="70"/>
      <c r="W384" s="70"/>
      <c r="X384" s="70"/>
      <c r="Y384" s="70"/>
      <c r="Z384" s="70"/>
      <c r="AA384" s="70"/>
      <c r="AB384" s="70"/>
      <c r="AC384" s="70"/>
      <c r="AD384" s="70"/>
      <c r="AE384" s="70"/>
      <c r="AF384" s="70"/>
      <c r="AG384" s="70"/>
      <c r="AH384" s="70"/>
      <c r="AI384" s="54"/>
      <c r="AJ384" s="64" t="str">
        <f t="shared" si="25"/>
        <v/>
      </c>
      <c r="AK384" s="62" t="str">
        <f t="shared" ca="1" si="26"/>
        <v>Expired</v>
      </c>
    </row>
    <row r="385" spans="1:37" ht="25.5" x14ac:dyDescent="0.2">
      <c r="A385" s="39" t="s">
        <v>480</v>
      </c>
      <c r="B385" s="39">
        <v>887</v>
      </c>
      <c r="C385" s="39">
        <v>7885</v>
      </c>
      <c r="D385" s="39">
        <v>239</v>
      </c>
      <c r="E385" s="39">
        <v>2000</v>
      </c>
      <c r="F385" s="39" t="str">
        <f t="shared" si="27"/>
        <v>2000-0239</v>
      </c>
      <c r="G385" s="39">
        <v>3</v>
      </c>
      <c r="H385" s="39" t="s">
        <v>1767</v>
      </c>
      <c r="I385" s="47" t="s">
        <v>1769</v>
      </c>
      <c r="J385" s="50" t="s">
        <v>483</v>
      </c>
      <c r="K385" s="39">
        <v>5</v>
      </c>
      <c r="L385" s="50"/>
      <c r="M385" s="50"/>
      <c r="N385" s="50"/>
      <c r="O385" s="50"/>
      <c r="P385" s="50"/>
      <c r="Q385" s="50"/>
      <c r="R385" s="50"/>
      <c r="S385" s="47"/>
      <c r="T385" s="39"/>
      <c r="U385" s="39"/>
      <c r="V385" s="70"/>
      <c r="W385" s="70"/>
      <c r="X385" s="70"/>
      <c r="Y385" s="70"/>
      <c r="Z385" s="70"/>
      <c r="AA385" s="70"/>
      <c r="AB385" s="70"/>
      <c r="AC385" s="70"/>
      <c r="AD385" s="70"/>
      <c r="AE385" s="70"/>
      <c r="AF385" s="70"/>
      <c r="AG385" s="70"/>
      <c r="AH385" s="70"/>
      <c r="AI385" s="54"/>
      <c r="AJ385" s="64" t="str">
        <f t="shared" si="25"/>
        <v/>
      </c>
      <c r="AK385" s="62" t="str">
        <f t="shared" ca="1" si="26"/>
        <v>Expired</v>
      </c>
    </row>
    <row r="386" spans="1:37" ht="25.5" x14ac:dyDescent="0.2">
      <c r="A386" s="39" t="s">
        <v>480</v>
      </c>
      <c r="B386" s="39">
        <v>887</v>
      </c>
      <c r="C386" s="39">
        <v>16738</v>
      </c>
      <c r="D386" s="39">
        <v>273</v>
      </c>
      <c r="E386" s="39">
        <v>2000</v>
      </c>
      <c r="F386" s="39" t="str">
        <f t="shared" si="27"/>
        <v>2000-0273</v>
      </c>
      <c r="G386" s="39">
        <v>3</v>
      </c>
      <c r="H386" s="39" t="s">
        <v>1786</v>
      </c>
      <c r="I386" s="47" t="s">
        <v>1787</v>
      </c>
      <c r="J386" s="50" t="s">
        <v>483</v>
      </c>
      <c r="K386" s="39">
        <v>3</v>
      </c>
      <c r="L386" s="50"/>
      <c r="M386" s="50"/>
      <c r="N386" s="50"/>
      <c r="O386" s="50"/>
      <c r="P386" s="50"/>
      <c r="Q386" s="50"/>
      <c r="R386" s="50"/>
      <c r="S386" s="47"/>
      <c r="T386" s="39"/>
      <c r="U386" s="39"/>
      <c r="V386" s="70"/>
      <c r="W386" s="70"/>
      <c r="X386" s="70"/>
      <c r="Y386" s="70"/>
      <c r="Z386" s="70"/>
      <c r="AA386" s="70"/>
      <c r="AB386" s="70"/>
      <c r="AC386" s="70"/>
      <c r="AD386" s="70"/>
      <c r="AE386" s="70"/>
      <c r="AF386" s="70"/>
      <c r="AG386" s="70"/>
      <c r="AH386" s="70"/>
      <c r="AI386" s="54"/>
      <c r="AJ386" s="64" t="str">
        <f t="shared" si="25"/>
        <v/>
      </c>
      <c r="AK386" s="62" t="str">
        <f t="shared" ca="1" si="26"/>
        <v>Expired</v>
      </c>
    </row>
    <row r="387" spans="1:37" ht="25.5" x14ac:dyDescent="0.2">
      <c r="A387" s="39" t="s">
        <v>480</v>
      </c>
      <c r="B387" s="39">
        <v>887</v>
      </c>
      <c r="C387" s="39">
        <v>18286</v>
      </c>
      <c r="D387" s="39">
        <v>302</v>
      </c>
      <c r="E387" s="39">
        <v>2000</v>
      </c>
      <c r="F387" s="39" t="str">
        <f t="shared" si="27"/>
        <v>2000-0302</v>
      </c>
      <c r="G387" s="39">
        <v>3</v>
      </c>
      <c r="H387" s="39" t="s">
        <v>239</v>
      </c>
      <c r="I387" s="47" t="s">
        <v>245</v>
      </c>
      <c r="J387" s="50" t="s">
        <v>483</v>
      </c>
      <c r="K387" s="39">
        <v>5</v>
      </c>
      <c r="L387" s="50"/>
      <c r="M387" s="50"/>
      <c r="N387" s="50"/>
      <c r="O387" s="50"/>
      <c r="P387" s="50"/>
      <c r="Q387" s="50"/>
      <c r="R387" s="50"/>
      <c r="S387" s="47"/>
      <c r="T387" s="39"/>
      <c r="U387" s="39"/>
      <c r="V387" s="70"/>
      <c r="W387" s="70"/>
      <c r="X387" s="70"/>
      <c r="Y387" s="70"/>
      <c r="Z387" s="70"/>
      <c r="AA387" s="70"/>
      <c r="AB387" s="70"/>
      <c r="AC387" s="70"/>
      <c r="AD387" s="70"/>
      <c r="AE387" s="70"/>
      <c r="AF387" s="70"/>
      <c r="AG387" s="70"/>
      <c r="AH387" s="70"/>
      <c r="AI387" s="54"/>
      <c r="AJ387" s="64" t="str">
        <f t="shared" si="25"/>
        <v/>
      </c>
      <c r="AK387" s="62" t="str">
        <f t="shared" ca="1" si="26"/>
        <v>Expired</v>
      </c>
    </row>
    <row r="388" spans="1:37" ht="25.5" x14ac:dyDescent="0.2">
      <c r="A388" s="39" t="s">
        <v>480</v>
      </c>
      <c r="B388" s="39">
        <v>887</v>
      </c>
      <c r="C388" s="39">
        <v>16894</v>
      </c>
      <c r="D388" s="39">
        <v>328</v>
      </c>
      <c r="E388" s="39">
        <v>2000</v>
      </c>
      <c r="F388" s="39" t="str">
        <f t="shared" si="27"/>
        <v>2000-0328</v>
      </c>
      <c r="G388" s="39">
        <v>3</v>
      </c>
      <c r="H388" s="39" t="s">
        <v>1788</v>
      </c>
      <c r="I388" s="47" t="s">
        <v>1789</v>
      </c>
      <c r="J388" s="50" t="s">
        <v>483</v>
      </c>
      <c r="K388" s="39">
        <v>3</v>
      </c>
      <c r="L388" s="50"/>
      <c r="M388" s="50"/>
      <c r="N388" s="50"/>
      <c r="O388" s="50"/>
      <c r="P388" s="50"/>
      <c r="Q388" s="50"/>
      <c r="R388" s="50"/>
      <c r="S388" s="47"/>
      <c r="T388" s="39"/>
      <c r="U388" s="39"/>
      <c r="V388" s="70"/>
      <c r="W388" s="70"/>
      <c r="X388" s="70"/>
      <c r="Y388" s="70"/>
      <c r="Z388" s="70"/>
      <c r="AA388" s="70"/>
      <c r="AB388" s="70"/>
      <c r="AC388" s="70"/>
      <c r="AD388" s="70"/>
      <c r="AE388" s="70"/>
      <c r="AF388" s="70"/>
      <c r="AG388" s="70"/>
      <c r="AH388" s="70"/>
      <c r="AI388" s="54"/>
      <c r="AJ388" s="64" t="str">
        <f t="shared" si="25"/>
        <v/>
      </c>
      <c r="AK388" s="62" t="str">
        <f t="shared" ca="1" si="26"/>
        <v>Expired</v>
      </c>
    </row>
    <row r="389" spans="1:37" ht="25.5" x14ac:dyDescent="0.2">
      <c r="A389" s="39" t="s">
        <v>480</v>
      </c>
      <c r="B389" s="39">
        <v>887</v>
      </c>
      <c r="C389" s="39">
        <v>18200</v>
      </c>
      <c r="D389" s="39">
        <v>3002</v>
      </c>
      <c r="E389" s="39">
        <v>2000</v>
      </c>
      <c r="F389" s="39" t="str">
        <f t="shared" si="27"/>
        <v>2000-3002</v>
      </c>
      <c r="G389" s="39">
        <v>3</v>
      </c>
      <c r="H389" s="39" t="s">
        <v>1796</v>
      </c>
      <c r="I389" s="47" t="s">
        <v>236</v>
      </c>
      <c r="J389" s="50" t="s">
        <v>483</v>
      </c>
      <c r="K389" s="39">
        <v>5</v>
      </c>
      <c r="L389" s="50"/>
      <c r="M389" s="50"/>
      <c r="N389" s="50"/>
      <c r="O389" s="50"/>
      <c r="P389" s="50"/>
      <c r="Q389" s="50"/>
      <c r="R389" s="50"/>
      <c r="S389" s="47"/>
      <c r="T389" s="39"/>
      <c r="U389" s="39"/>
      <c r="V389" s="70"/>
      <c r="W389" s="70"/>
      <c r="X389" s="70"/>
      <c r="Y389" s="70"/>
      <c r="Z389" s="70"/>
      <c r="AA389" s="70"/>
      <c r="AB389" s="70"/>
      <c r="AC389" s="70"/>
      <c r="AD389" s="70"/>
      <c r="AE389" s="70"/>
      <c r="AF389" s="70"/>
      <c r="AG389" s="70"/>
      <c r="AH389" s="70"/>
      <c r="AI389" s="54"/>
      <c r="AJ389" s="64" t="str">
        <f t="shared" si="25"/>
        <v/>
      </c>
      <c r="AK389" s="62" t="str">
        <f t="shared" ca="1" si="26"/>
        <v>Expired</v>
      </c>
    </row>
    <row r="390" spans="1:37" ht="25.5" x14ac:dyDescent="0.2">
      <c r="A390" s="38" t="s">
        <v>1503</v>
      </c>
      <c r="B390" s="38">
        <v>887</v>
      </c>
      <c r="C390" s="38">
        <v>18546</v>
      </c>
      <c r="D390" s="38">
        <v>357</v>
      </c>
      <c r="E390" s="38">
        <v>2000</v>
      </c>
      <c r="F390" s="39" t="str">
        <f t="shared" si="27"/>
        <v>2000-0357</v>
      </c>
      <c r="G390" s="38">
        <v>4</v>
      </c>
      <c r="H390" s="38" t="s">
        <v>1504</v>
      </c>
      <c r="I390" s="48" t="s">
        <v>1505</v>
      </c>
      <c r="J390" s="55" t="s">
        <v>483</v>
      </c>
      <c r="K390" s="38">
        <v>3</v>
      </c>
      <c r="L390" s="55" t="s">
        <v>279</v>
      </c>
      <c r="M390" s="55"/>
      <c r="N390" s="55"/>
      <c r="O390" s="55"/>
      <c r="P390" s="55"/>
      <c r="Q390" s="55"/>
      <c r="R390" s="55"/>
      <c r="S390" s="48"/>
      <c r="T390" s="38"/>
      <c r="U390" s="35"/>
      <c r="V390" s="35"/>
      <c r="W390" s="38"/>
      <c r="X390" s="38"/>
      <c r="Y390" s="61"/>
      <c r="Z390" s="61"/>
      <c r="AA390" s="38"/>
      <c r="AB390" s="38"/>
      <c r="AC390" s="38"/>
      <c r="AD390" s="38"/>
      <c r="AE390" s="38"/>
      <c r="AF390" s="60"/>
      <c r="AG390" s="60"/>
      <c r="AH390" s="60"/>
      <c r="AI390" s="38" t="s">
        <v>1506</v>
      </c>
      <c r="AJ390" s="64" t="str">
        <f t="shared" si="25"/>
        <v/>
      </c>
      <c r="AK390" s="62" t="str">
        <f t="shared" ca="1" si="26"/>
        <v>Expired</v>
      </c>
    </row>
    <row r="391" spans="1:37" ht="25.5" x14ac:dyDescent="0.2">
      <c r="A391" s="35" t="s">
        <v>933</v>
      </c>
      <c r="B391" s="35">
        <v>887</v>
      </c>
      <c r="C391" s="35">
        <v>7278</v>
      </c>
      <c r="D391" s="35">
        <v>722</v>
      </c>
      <c r="E391" s="35">
        <v>1999</v>
      </c>
      <c r="F391" s="39" t="str">
        <f t="shared" si="27"/>
        <v>1999-0722</v>
      </c>
      <c r="G391" s="35">
        <v>6</v>
      </c>
      <c r="H391" s="35" t="s">
        <v>1846</v>
      </c>
      <c r="I391" s="57" t="s">
        <v>245</v>
      </c>
      <c r="J391" s="56" t="s">
        <v>905</v>
      </c>
      <c r="K391" s="35">
        <v>5</v>
      </c>
      <c r="L391" s="56"/>
      <c r="M391" s="56"/>
      <c r="N391" s="56"/>
      <c r="O391" s="56"/>
      <c r="P391" s="56"/>
      <c r="Q391" s="56"/>
      <c r="R391" s="56"/>
      <c r="S391" s="57"/>
      <c r="T391" s="35"/>
      <c r="U391" s="35"/>
      <c r="V391" s="35"/>
      <c r="W391" s="38"/>
      <c r="X391" s="78"/>
      <c r="Y391" s="78"/>
      <c r="Z391" s="78"/>
      <c r="AA391" s="78"/>
      <c r="AB391" s="78"/>
      <c r="AC391" s="78"/>
      <c r="AD391" s="78"/>
      <c r="AE391" s="78"/>
      <c r="AF391" s="78"/>
      <c r="AG391" s="78"/>
      <c r="AH391" s="78"/>
      <c r="AI391" s="38" t="s">
        <v>2001</v>
      </c>
      <c r="AJ391" s="64" t="str">
        <f t="shared" si="25"/>
        <v/>
      </c>
      <c r="AK391" s="62" t="str">
        <f t="shared" ca="1" si="26"/>
        <v>Expired</v>
      </c>
    </row>
    <row r="392" spans="1:37" ht="25.5" x14ac:dyDescent="0.2">
      <c r="A392" s="35" t="s">
        <v>933</v>
      </c>
      <c r="B392" s="35">
        <v>887</v>
      </c>
      <c r="C392" s="35">
        <v>5881</v>
      </c>
      <c r="D392" s="35">
        <v>4</v>
      </c>
      <c r="E392" s="35">
        <v>2000</v>
      </c>
      <c r="F392" s="39" t="str">
        <f t="shared" si="27"/>
        <v>2000-0004</v>
      </c>
      <c r="G392" s="35">
        <v>6</v>
      </c>
      <c r="H392" s="35" t="s">
        <v>1835</v>
      </c>
      <c r="I392" s="57" t="s">
        <v>245</v>
      </c>
      <c r="J392" s="56" t="s">
        <v>905</v>
      </c>
      <c r="K392" s="35">
        <v>5</v>
      </c>
      <c r="L392" s="56"/>
      <c r="M392" s="56"/>
      <c r="N392" s="56"/>
      <c r="O392" s="56"/>
      <c r="P392" s="56"/>
      <c r="Q392" s="56"/>
      <c r="R392" s="56"/>
      <c r="S392" s="57"/>
      <c r="T392" s="35"/>
      <c r="U392" s="35"/>
      <c r="V392" s="35"/>
      <c r="W392" s="35"/>
      <c r="X392" s="79"/>
      <c r="Y392" s="79"/>
      <c r="Z392" s="79"/>
      <c r="AA392" s="79"/>
      <c r="AB392" s="79"/>
      <c r="AC392" s="79"/>
      <c r="AD392" s="79"/>
      <c r="AE392" s="79"/>
      <c r="AF392" s="79"/>
      <c r="AG392" s="79"/>
      <c r="AH392" s="79"/>
      <c r="AI392" s="35" t="s">
        <v>906</v>
      </c>
      <c r="AJ392" s="64" t="str">
        <f t="shared" si="25"/>
        <v/>
      </c>
      <c r="AK392" s="62" t="str">
        <f t="shared" ca="1" si="26"/>
        <v>Expired</v>
      </c>
    </row>
    <row r="393" spans="1:37" ht="25.5" x14ac:dyDescent="0.2">
      <c r="A393" s="35" t="s">
        <v>933</v>
      </c>
      <c r="B393" s="35">
        <v>887</v>
      </c>
      <c r="C393" s="35">
        <v>20943</v>
      </c>
      <c r="D393" s="35">
        <v>17</v>
      </c>
      <c r="E393" s="35">
        <v>2000</v>
      </c>
      <c r="F393" s="39" t="str">
        <f t="shared" si="27"/>
        <v>2000-0017</v>
      </c>
      <c r="G393" s="35">
        <v>6</v>
      </c>
      <c r="H393" s="35" t="s">
        <v>1610</v>
      </c>
      <c r="I393" s="57" t="s">
        <v>169</v>
      </c>
      <c r="J393" s="56" t="s">
        <v>905</v>
      </c>
      <c r="K393" s="35">
        <v>5</v>
      </c>
      <c r="L393" s="56"/>
      <c r="M393" s="56"/>
      <c r="N393" s="56"/>
      <c r="O393" s="56"/>
      <c r="P393" s="56"/>
      <c r="Q393" s="56"/>
      <c r="R393" s="56"/>
      <c r="S393" s="57"/>
      <c r="T393" s="35"/>
      <c r="U393" s="35"/>
      <c r="V393" s="35"/>
      <c r="W393" s="35"/>
      <c r="X393" s="79"/>
      <c r="Y393" s="79"/>
      <c r="Z393" s="79"/>
      <c r="AA393" s="79"/>
      <c r="AB393" s="79"/>
      <c r="AC393" s="79"/>
      <c r="AD393" s="79"/>
      <c r="AE393" s="79"/>
      <c r="AF393" s="79"/>
      <c r="AG393" s="79"/>
      <c r="AH393" s="79"/>
      <c r="AI393" s="35" t="s">
        <v>906</v>
      </c>
      <c r="AJ393" s="64" t="str">
        <f t="shared" si="25"/>
        <v/>
      </c>
      <c r="AK393" s="62" t="str">
        <f t="shared" ca="1" si="26"/>
        <v>Expired</v>
      </c>
    </row>
    <row r="394" spans="1:37" ht="25.5" x14ac:dyDescent="0.2">
      <c r="A394" s="35" t="s">
        <v>933</v>
      </c>
      <c r="B394" s="35">
        <v>887</v>
      </c>
      <c r="C394" s="35">
        <v>20660</v>
      </c>
      <c r="D394" s="35">
        <v>59</v>
      </c>
      <c r="E394" s="35">
        <v>2000</v>
      </c>
      <c r="F394" s="39" t="str">
        <f t="shared" si="27"/>
        <v>2000-0059</v>
      </c>
      <c r="G394" s="35">
        <v>6</v>
      </c>
      <c r="H394" s="35" t="s">
        <v>167</v>
      </c>
      <c r="I394" s="57" t="s">
        <v>168</v>
      </c>
      <c r="J394" s="56" t="s">
        <v>905</v>
      </c>
      <c r="K394" s="35">
        <v>3</v>
      </c>
      <c r="L394" s="56"/>
      <c r="M394" s="56"/>
      <c r="N394" s="56"/>
      <c r="O394" s="56"/>
      <c r="P394" s="56"/>
      <c r="Q394" s="56"/>
      <c r="R394" s="56"/>
      <c r="S394" s="57"/>
      <c r="T394" s="35"/>
      <c r="U394" s="35"/>
      <c r="V394" s="35"/>
      <c r="W394" s="35"/>
      <c r="X394" s="79"/>
      <c r="Y394" s="79"/>
      <c r="Z394" s="79"/>
      <c r="AA394" s="79"/>
      <c r="AB394" s="79"/>
      <c r="AC394" s="79"/>
      <c r="AD394" s="79"/>
      <c r="AE394" s="79"/>
      <c r="AF394" s="79"/>
      <c r="AG394" s="79"/>
      <c r="AH394" s="79"/>
      <c r="AI394" s="35" t="s">
        <v>906</v>
      </c>
      <c r="AJ394" s="64" t="str">
        <f t="shared" si="25"/>
        <v/>
      </c>
      <c r="AK394" s="62" t="str">
        <f t="shared" ca="1" si="26"/>
        <v>Expired</v>
      </c>
    </row>
    <row r="395" spans="1:37" ht="25.5" x14ac:dyDescent="0.2">
      <c r="A395" s="35" t="s">
        <v>933</v>
      </c>
      <c r="B395" s="35">
        <v>887</v>
      </c>
      <c r="C395" s="35">
        <v>19980</v>
      </c>
      <c r="D395" s="35">
        <v>61</v>
      </c>
      <c r="E395" s="35">
        <v>2000</v>
      </c>
      <c r="F395" s="39" t="str">
        <f t="shared" si="27"/>
        <v>2000-0061</v>
      </c>
      <c r="G395" s="35">
        <v>6</v>
      </c>
      <c r="H395" s="35" t="s">
        <v>166</v>
      </c>
      <c r="I395" s="57" t="s">
        <v>245</v>
      </c>
      <c r="J395" s="56" t="s">
        <v>905</v>
      </c>
      <c r="K395" s="35">
        <v>5</v>
      </c>
      <c r="L395" s="56"/>
      <c r="M395" s="56"/>
      <c r="N395" s="56"/>
      <c r="O395" s="56"/>
      <c r="P395" s="56"/>
      <c r="Q395" s="56"/>
      <c r="R395" s="56"/>
      <c r="S395" s="57"/>
      <c r="T395" s="35"/>
      <c r="U395" s="35"/>
      <c r="V395" s="35"/>
      <c r="W395" s="35"/>
      <c r="X395" s="79"/>
      <c r="Y395" s="79"/>
      <c r="Z395" s="79"/>
      <c r="AA395" s="79"/>
      <c r="AB395" s="79"/>
      <c r="AC395" s="79"/>
      <c r="AD395" s="79"/>
      <c r="AE395" s="79"/>
      <c r="AF395" s="79"/>
      <c r="AG395" s="79"/>
      <c r="AH395" s="79"/>
      <c r="AI395" s="35" t="s">
        <v>906</v>
      </c>
      <c r="AJ395" s="64" t="str">
        <f t="shared" si="25"/>
        <v/>
      </c>
      <c r="AK395" s="62" t="str">
        <f t="shared" ca="1" si="26"/>
        <v>Expired</v>
      </c>
    </row>
    <row r="396" spans="1:37" ht="25.5" x14ac:dyDescent="0.2">
      <c r="A396" s="35" t="s">
        <v>933</v>
      </c>
      <c r="B396" s="35">
        <v>887</v>
      </c>
      <c r="C396" s="35">
        <v>4388</v>
      </c>
      <c r="D396" s="35">
        <v>91</v>
      </c>
      <c r="E396" s="35">
        <v>2000</v>
      </c>
      <c r="F396" s="39" t="str">
        <f t="shared" si="27"/>
        <v>2000-0091</v>
      </c>
      <c r="G396" s="35">
        <v>6</v>
      </c>
      <c r="H396" s="35" t="s">
        <v>1833</v>
      </c>
      <c r="I396" s="57" t="s">
        <v>245</v>
      </c>
      <c r="J396" s="56" t="s">
        <v>905</v>
      </c>
      <c r="K396" s="35">
        <v>5</v>
      </c>
      <c r="L396" s="56"/>
      <c r="M396" s="56"/>
      <c r="N396" s="56"/>
      <c r="O396" s="56"/>
      <c r="P396" s="56"/>
      <c r="Q396" s="56"/>
      <c r="R396" s="56"/>
      <c r="S396" s="57"/>
      <c r="T396" s="35"/>
      <c r="U396" s="35"/>
      <c r="V396" s="35"/>
      <c r="W396" s="35"/>
      <c r="X396" s="79"/>
      <c r="Y396" s="79"/>
      <c r="Z396" s="79"/>
      <c r="AA396" s="79"/>
      <c r="AB396" s="79"/>
      <c r="AC396" s="79"/>
      <c r="AD396" s="79"/>
      <c r="AE396" s="79"/>
      <c r="AF396" s="79"/>
      <c r="AG396" s="79"/>
      <c r="AH396" s="79"/>
      <c r="AI396" s="35" t="s">
        <v>906</v>
      </c>
      <c r="AJ396" s="64" t="str">
        <f t="shared" si="25"/>
        <v/>
      </c>
      <c r="AK396" s="62" t="str">
        <f t="shared" ca="1" si="26"/>
        <v>Expired</v>
      </c>
    </row>
    <row r="397" spans="1:37" ht="25.5" x14ac:dyDescent="0.2">
      <c r="A397" s="35" t="s">
        <v>933</v>
      </c>
      <c r="B397" s="35">
        <v>887</v>
      </c>
      <c r="C397" s="35">
        <v>19175</v>
      </c>
      <c r="D397" s="35">
        <v>194</v>
      </c>
      <c r="E397" s="35">
        <v>2000</v>
      </c>
      <c r="F397" s="39" t="str">
        <f t="shared" si="27"/>
        <v>2000-0194</v>
      </c>
      <c r="G397" s="35">
        <v>6</v>
      </c>
      <c r="H397" s="35" t="s">
        <v>1615</v>
      </c>
      <c r="I397" s="57" t="s">
        <v>1769</v>
      </c>
      <c r="J397" s="56" t="s">
        <v>905</v>
      </c>
      <c r="K397" s="35">
        <v>5</v>
      </c>
      <c r="L397" s="56"/>
      <c r="M397" s="56"/>
      <c r="N397" s="56"/>
      <c r="O397" s="56"/>
      <c r="P397" s="56"/>
      <c r="Q397" s="56"/>
      <c r="R397" s="56"/>
      <c r="S397" s="57"/>
      <c r="T397" s="35"/>
      <c r="U397" s="35"/>
      <c r="V397" s="35"/>
      <c r="W397" s="35"/>
      <c r="X397" s="79"/>
      <c r="Y397" s="79"/>
      <c r="Z397" s="79"/>
      <c r="AA397" s="79"/>
      <c r="AB397" s="79"/>
      <c r="AC397" s="79"/>
      <c r="AD397" s="79"/>
      <c r="AE397" s="79"/>
      <c r="AF397" s="79"/>
      <c r="AG397" s="79"/>
      <c r="AH397" s="79"/>
      <c r="AI397" s="37" t="s">
        <v>907</v>
      </c>
      <c r="AJ397" s="64" t="str">
        <f t="shared" si="25"/>
        <v/>
      </c>
      <c r="AK397" s="62" t="str">
        <f t="shared" ca="1" si="26"/>
        <v>Expired</v>
      </c>
    </row>
    <row r="398" spans="1:37" ht="25.5" x14ac:dyDescent="0.2">
      <c r="A398" s="35" t="s">
        <v>933</v>
      </c>
      <c r="B398" s="35">
        <v>887</v>
      </c>
      <c r="C398" s="35">
        <v>12387</v>
      </c>
      <c r="D398" s="35">
        <v>217</v>
      </c>
      <c r="E398" s="35">
        <v>2000</v>
      </c>
      <c r="F398" s="39" t="str">
        <f t="shared" si="27"/>
        <v>2000-0217</v>
      </c>
      <c r="G398" s="35">
        <v>6</v>
      </c>
      <c r="H398" s="35" t="s">
        <v>1599</v>
      </c>
      <c r="I398" s="57" t="s">
        <v>1600</v>
      </c>
      <c r="J398" s="56" t="s">
        <v>905</v>
      </c>
      <c r="K398" s="35">
        <v>3</v>
      </c>
      <c r="L398" s="56"/>
      <c r="M398" s="56"/>
      <c r="N398" s="56"/>
      <c r="O398" s="56"/>
      <c r="P398" s="56"/>
      <c r="Q398" s="56"/>
      <c r="R398" s="56"/>
      <c r="S398" s="57"/>
      <c r="T398" s="35"/>
      <c r="U398" s="35"/>
      <c r="V398" s="35"/>
      <c r="W398" s="38"/>
      <c r="X398" s="78"/>
      <c r="Y398" s="78"/>
      <c r="Z398" s="78"/>
      <c r="AA398" s="78"/>
      <c r="AB398" s="78"/>
      <c r="AC398" s="78"/>
      <c r="AD398" s="78"/>
      <c r="AE398" s="78"/>
      <c r="AF398" s="78"/>
      <c r="AG398" s="78"/>
      <c r="AH398" s="78"/>
      <c r="AI398" s="38" t="s">
        <v>1993</v>
      </c>
      <c r="AJ398" s="64" t="str">
        <f t="shared" si="25"/>
        <v/>
      </c>
      <c r="AK398" s="62" t="str">
        <f t="shared" ca="1" si="26"/>
        <v>Expired</v>
      </c>
    </row>
    <row r="399" spans="1:37" ht="25.5" x14ac:dyDescent="0.2">
      <c r="A399" s="35" t="s">
        <v>933</v>
      </c>
      <c r="B399" s="35">
        <v>887</v>
      </c>
      <c r="C399" s="35">
        <v>17003</v>
      </c>
      <c r="D399" s="35">
        <v>279</v>
      </c>
      <c r="E399" s="35">
        <v>2000</v>
      </c>
      <c r="F399" s="39" t="str">
        <f t="shared" si="27"/>
        <v>2000-0279</v>
      </c>
      <c r="G399" s="35">
        <v>6</v>
      </c>
      <c r="H399" s="35" t="s">
        <v>1612</v>
      </c>
      <c r="I399" s="57" t="s">
        <v>245</v>
      </c>
      <c r="J399" s="56" t="s">
        <v>905</v>
      </c>
      <c r="K399" s="35">
        <v>5</v>
      </c>
      <c r="L399" s="56"/>
      <c r="M399" s="56"/>
      <c r="N399" s="56"/>
      <c r="O399" s="56"/>
      <c r="P399" s="56"/>
      <c r="Q399" s="56"/>
      <c r="R399" s="56"/>
      <c r="S399" s="57"/>
      <c r="T399" s="35"/>
      <c r="U399" s="35"/>
      <c r="V399" s="35"/>
      <c r="W399" s="35"/>
      <c r="X399" s="79"/>
      <c r="Y399" s="79"/>
      <c r="Z399" s="79"/>
      <c r="AA399" s="79"/>
      <c r="AB399" s="79"/>
      <c r="AC399" s="79"/>
      <c r="AD399" s="79"/>
      <c r="AE399" s="79"/>
      <c r="AF399" s="79"/>
      <c r="AG399" s="79"/>
      <c r="AH399" s="79"/>
      <c r="AI399" s="35" t="s">
        <v>906</v>
      </c>
      <c r="AJ399" s="64" t="str">
        <f t="shared" si="25"/>
        <v/>
      </c>
      <c r="AK399" s="62" t="str">
        <f t="shared" ca="1" si="26"/>
        <v>Expired</v>
      </c>
    </row>
    <row r="400" spans="1:37" ht="25.5" x14ac:dyDescent="0.2">
      <c r="A400" s="35" t="s">
        <v>933</v>
      </c>
      <c r="B400" s="35">
        <v>887</v>
      </c>
      <c r="C400" s="35">
        <v>19402</v>
      </c>
      <c r="D400" s="35">
        <v>353</v>
      </c>
      <c r="E400" s="35">
        <v>2000</v>
      </c>
      <c r="F400" s="39" t="str">
        <f t="shared" si="27"/>
        <v>2000-0353</v>
      </c>
      <c r="G400" s="35">
        <v>6</v>
      </c>
      <c r="H400" s="35" t="s">
        <v>162</v>
      </c>
      <c r="I400" s="57" t="s">
        <v>245</v>
      </c>
      <c r="J400" s="56" t="s">
        <v>905</v>
      </c>
      <c r="K400" s="35">
        <v>5</v>
      </c>
      <c r="L400" s="56" t="s">
        <v>456</v>
      </c>
      <c r="M400" s="56"/>
      <c r="N400" s="56"/>
      <c r="O400" s="56"/>
      <c r="P400" s="56"/>
      <c r="Q400" s="56"/>
      <c r="R400" s="56"/>
      <c r="S400" s="57"/>
      <c r="T400" s="35"/>
      <c r="U400" s="35"/>
      <c r="V400" s="35"/>
      <c r="W400" s="38"/>
      <c r="X400" s="78"/>
      <c r="Y400" s="78"/>
      <c r="Z400" s="78"/>
      <c r="AA400" s="78"/>
      <c r="AB400" s="78"/>
      <c r="AC400" s="78"/>
      <c r="AD400" s="78"/>
      <c r="AE400" s="78"/>
      <c r="AF400" s="78"/>
      <c r="AG400" s="78"/>
      <c r="AH400" s="78"/>
      <c r="AI400" s="38" t="s">
        <v>1994</v>
      </c>
      <c r="AJ400" s="64" t="str">
        <f t="shared" si="25"/>
        <v/>
      </c>
      <c r="AK400" s="62" t="str">
        <f t="shared" ca="1" si="26"/>
        <v>Expired</v>
      </c>
    </row>
    <row r="401" spans="1:37" ht="25.5" x14ac:dyDescent="0.2">
      <c r="A401" s="39" t="s">
        <v>480</v>
      </c>
      <c r="B401" s="39">
        <v>887</v>
      </c>
      <c r="C401" s="39">
        <v>19349</v>
      </c>
      <c r="D401" s="39">
        <v>165</v>
      </c>
      <c r="E401" s="39">
        <v>2000</v>
      </c>
      <c r="F401" s="39" t="str">
        <f t="shared" si="27"/>
        <v>2000-0165</v>
      </c>
      <c r="G401" s="39">
        <v>8</v>
      </c>
      <c r="H401" s="39" t="s">
        <v>972</v>
      </c>
      <c r="I401" s="47" t="s">
        <v>482</v>
      </c>
      <c r="J401" s="50" t="s">
        <v>483</v>
      </c>
      <c r="K401" s="39">
        <v>5</v>
      </c>
      <c r="L401" s="50">
        <v>37182</v>
      </c>
      <c r="M401" s="50">
        <v>37489</v>
      </c>
      <c r="N401" s="50"/>
      <c r="O401" s="50"/>
      <c r="P401" s="50"/>
      <c r="Q401" s="50"/>
      <c r="R401" s="50"/>
      <c r="S401" s="47"/>
      <c r="T401" s="39"/>
      <c r="U401" s="39"/>
      <c r="V401" s="70"/>
      <c r="W401" s="70"/>
      <c r="X401" s="70"/>
      <c r="Y401" s="70"/>
      <c r="Z401" s="70"/>
      <c r="AA401" s="70"/>
      <c r="AB401" s="70"/>
      <c r="AC401" s="70"/>
      <c r="AD401" s="70"/>
      <c r="AE401" s="70"/>
      <c r="AF401" s="70"/>
      <c r="AG401" s="70"/>
      <c r="AH401" s="70"/>
      <c r="AI401" s="54"/>
      <c r="AJ401" s="64" t="str">
        <f t="shared" si="25"/>
        <v/>
      </c>
      <c r="AK401" s="62" t="str">
        <f t="shared" ca="1" si="26"/>
        <v>Expired</v>
      </c>
    </row>
    <row r="402" spans="1:37" ht="25.5" x14ac:dyDescent="0.2">
      <c r="A402" s="39" t="s">
        <v>480</v>
      </c>
      <c r="B402" s="39">
        <v>887</v>
      </c>
      <c r="C402" s="39">
        <v>19344</v>
      </c>
      <c r="D402" s="39">
        <v>175</v>
      </c>
      <c r="E402" s="39">
        <v>2000</v>
      </c>
      <c r="F402" s="39" t="str">
        <f t="shared" si="27"/>
        <v>2000-0175</v>
      </c>
      <c r="G402" s="39">
        <v>8</v>
      </c>
      <c r="H402" s="39" t="s">
        <v>970</v>
      </c>
      <c r="I402" s="47" t="s">
        <v>971</v>
      </c>
      <c r="J402" s="50" t="s">
        <v>483</v>
      </c>
      <c r="K402" s="39">
        <v>3</v>
      </c>
      <c r="L402" s="50">
        <v>37182</v>
      </c>
      <c r="M402" s="50">
        <v>37489</v>
      </c>
      <c r="N402" s="50"/>
      <c r="O402" s="50"/>
      <c r="P402" s="50"/>
      <c r="Q402" s="50"/>
      <c r="R402" s="50"/>
      <c r="S402" s="47"/>
      <c r="T402" s="39"/>
      <c r="U402" s="39"/>
      <c r="V402" s="70"/>
      <c r="W402" s="70"/>
      <c r="X402" s="70"/>
      <c r="Y402" s="70"/>
      <c r="Z402" s="70"/>
      <c r="AA402" s="70"/>
      <c r="AB402" s="70"/>
      <c r="AC402" s="70"/>
      <c r="AD402" s="70"/>
      <c r="AE402" s="70"/>
      <c r="AF402" s="70"/>
      <c r="AG402" s="70"/>
      <c r="AH402" s="70"/>
      <c r="AI402" s="54"/>
      <c r="AJ402" s="64" t="str">
        <f t="shared" si="25"/>
        <v/>
      </c>
      <c r="AK402" s="62" t="str">
        <f t="shared" ca="1" si="26"/>
        <v>Expired</v>
      </c>
    </row>
    <row r="403" spans="1:37" ht="25.5" x14ac:dyDescent="0.2">
      <c r="A403" s="39" t="s">
        <v>480</v>
      </c>
      <c r="B403" s="39">
        <v>887</v>
      </c>
      <c r="C403" s="39">
        <v>19393</v>
      </c>
      <c r="D403" s="39">
        <v>223</v>
      </c>
      <c r="E403" s="39">
        <v>2000</v>
      </c>
      <c r="F403" s="39" t="str">
        <f t="shared" si="27"/>
        <v>2000-0223</v>
      </c>
      <c r="G403" s="39">
        <v>8</v>
      </c>
      <c r="H403" s="39" t="s">
        <v>976</v>
      </c>
      <c r="I403" s="47" t="s">
        <v>1789</v>
      </c>
      <c r="J403" s="50" t="s">
        <v>483</v>
      </c>
      <c r="K403" s="39">
        <v>3</v>
      </c>
      <c r="L403" s="50">
        <v>37182</v>
      </c>
      <c r="M403" s="50">
        <v>37489</v>
      </c>
      <c r="N403" s="50"/>
      <c r="O403" s="50"/>
      <c r="P403" s="50"/>
      <c r="Q403" s="50"/>
      <c r="R403" s="50"/>
      <c r="S403" s="47"/>
      <c r="T403" s="39"/>
      <c r="U403" s="39"/>
      <c r="V403" s="70"/>
      <c r="W403" s="70"/>
      <c r="X403" s="70"/>
      <c r="Y403" s="70"/>
      <c r="Z403" s="70"/>
      <c r="AA403" s="70"/>
      <c r="AB403" s="70"/>
      <c r="AC403" s="70"/>
      <c r="AD403" s="70"/>
      <c r="AE403" s="70"/>
      <c r="AF403" s="70"/>
      <c r="AG403" s="70"/>
      <c r="AH403" s="70"/>
      <c r="AI403" s="54"/>
      <c r="AJ403" s="64" t="str">
        <f t="shared" si="25"/>
        <v/>
      </c>
      <c r="AK403" s="62" t="str">
        <f t="shared" ca="1" si="26"/>
        <v>Expired</v>
      </c>
    </row>
    <row r="404" spans="1:37" ht="25.5" x14ac:dyDescent="0.2">
      <c r="A404" s="39" t="s">
        <v>480</v>
      </c>
      <c r="B404" s="39">
        <v>887</v>
      </c>
      <c r="C404" s="39">
        <v>19687</v>
      </c>
      <c r="D404" s="39">
        <v>236</v>
      </c>
      <c r="E404" s="39">
        <v>2000</v>
      </c>
      <c r="F404" s="39" t="str">
        <f t="shared" si="27"/>
        <v>2000-0236</v>
      </c>
      <c r="G404" s="39">
        <v>8</v>
      </c>
      <c r="H404" s="39" t="s">
        <v>1085</v>
      </c>
      <c r="I404" s="47" t="s">
        <v>245</v>
      </c>
      <c r="J404" s="50" t="s">
        <v>483</v>
      </c>
      <c r="K404" s="39">
        <v>5</v>
      </c>
      <c r="L404" s="50">
        <v>37182</v>
      </c>
      <c r="M404" s="50">
        <v>37489</v>
      </c>
      <c r="N404" s="50"/>
      <c r="O404" s="50"/>
      <c r="P404" s="50"/>
      <c r="Q404" s="50"/>
      <c r="R404" s="50"/>
      <c r="S404" s="47"/>
      <c r="T404" s="39"/>
      <c r="U404" s="39"/>
      <c r="V404" s="70"/>
      <c r="W404" s="70"/>
      <c r="X404" s="70"/>
      <c r="Y404" s="70"/>
      <c r="Z404" s="70"/>
      <c r="AA404" s="70"/>
      <c r="AB404" s="70"/>
      <c r="AC404" s="70"/>
      <c r="AD404" s="70"/>
      <c r="AE404" s="70"/>
      <c r="AF404" s="70"/>
      <c r="AG404" s="70"/>
      <c r="AH404" s="70"/>
      <c r="AI404" s="54"/>
      <c r="AJ404" s="64" t="str">
        <f t="shared" si="25"/>
        <v/>
      </c>
      <c r="AK404" s="62" t="str">
        <f t="shared" ca="1" si="26"/>
        <v>Expired</v>
      </c>
    </row>
    <row r="405" spans="1:37" ht="25.5" x14ac:dyDescent="0.2">
      <c r="A405" s="39" t="s">
        <v>480</v>
      </c>
      <c r="B405" s="39">
        <v>887</v>
      </c>
      <c r="C405" s="39">
        <v>19392</v>
      </c>
      <c r="D405" s="39">
        <v>242</v>
      </c>
      <c r="E405" s="39">
        <v>2000</v>
      </c>
      <c r="F405" s="39" t="str">
        <f t="shared" si="27"/>
        <v>2000-0242</v>
      </c>
      <c r="G405" s="39">
        <v>8</v>
      </c>
      <c r="H405" s="39" t="s">
        <v>975</v>
      </c>
      <c r="I405" s="47" t="s">
        <v>971</v>
      </c>
      <c r="J405" s="50" t="s">
        <v>483</v>
      </c>
      <c r="K405" s="39">
        <v>3</v>
      </c>
      <c r="L405" s="50">
        <v>37182</v>
      </c>
      <c r="M405" s="50">
        <v>37489</v>
      </c>
      <c r="N405" s="50"/>
      <c r="O405" s="50"/>
      <c r="P405" s="50"/>
      <c r="Q405" s="50"/>
      <c r="R405" s="50"/>
      <c r="S405" s="47"/>
      <c r="T405" s="39"/>
      <c r="U405" s="39"/>
      <c r="V405" s="70"/>
      <c r="W405" s="70"/>
      <c r="X405" s="70"/>
      <c r="Y405" s="70"/>
      <c r="Z405" s="70"/>
      <c r="AA405" s="70"/>
      <c r="AB405" s="70"/>
      <c r="AC405" s="70"/>
      <c r="AD405" s="70"/>
      <c r="AE405" s="70"/>
      <c r="AF405" s="70"/>
      <c r="AG405" s="70"/>
      <c r="AH405" s="70"/>
      <c r="AI405" s="54"/>
      <c r="AJ405" s="64" t="str">
        <f t="shared" si="25"/>
        <v/>
      </c>
      <c r="AK405" s="62" t="str">
        <f t="shared" ca="1" si="26"/>
        <v>Expired</v>
      </c>
    </row>
    <row r="406" spans="1:37" ht="25.5" x14ac:dyDescent="0.2">
      <c r="A406" s="39" t="s">
        <v>480</v>
      </c>
      <c r="B406" s="39">
        <v>887</v>
      </c>
      <c r="C406" s="39">
        <v>19660</v>
      </c>
      <c r="D406" s="39">
        <v>251</v>
      </c>
      <c r="E406" s="39">
        <v>2000</v>
      </c>
      <c r="F406" s="39" t="str">
        <f t="shared" si="27"/>
        <v>2000-0251</v>
      </c>
      <c r="G406" s="39">
        <v>8</v>
      </c>
      <c r="H406" s="39" t="s">
        <v>1084</v>
      </c>
      <c r="I406" s="47" t="s">
        <v>1789</v>
      </c>
      <c r="J406" s="50" t="s">
        <v>483</v>
      </c>
      <c r="K406" s="39">
        <v>3</v>
      </c>
      <c r="L406" s="50">
        <v>37182</v>
      </c>
      <c r="M406" s="50">
        <v>37489</v>
      </c>
      <c r="N406" s="50"/>
      <c r="O406" s="50"/>
      <c r="P406" s="50"/>
      <c r="Q406" s="50"/>
      <c r="R406" s="50"/>
      <c r="S406" s="47"/>
      <c r="T406" s="39"/>
      <c r="U406" s="39"/>
      <c r="V406" s="70"/>
      <c r="W406" s="70"/>
      <c r="X406" s="70"/>
      <c r="Y406" s="70"/>
      <c r="Z406" s="70"/>
      <c r="AA406" s="70"/>
      <c r="AB406" s="70"/>
      <c r="AC406" s="70"/>
      <c r="AD406" s="70"/>
      <c r="AE406" s="70"/>
      <c r="AF406" s="70"/>
      <c r="AG406" s="70"/>
      <c r="AH406" s="70"/>
      <c r="AI406" s="54"/>
      <c r="AJ406" s="64" t="str">
        <f t="shared" si="25"/>
        <v/>
      </c>
      <c r="AK406" s="62" t="str">
        <f t="shared" ca="1" si="26"/>
        <v>Expired</v>
      </c>
    </row>
    <row r="407" spans="1:37" ht="25.5" x14ac:dyDescent="0.2">
      <c r="A407" s="39" t="s">
        <v>480</v>
      </c>
      <c r="B407" s="39">
        <v>887</v>
      </c>
      <c r="C407" s="39">
        <v>18899</v>
      </c>
      <c r="D407" s="39">
        <v>3003</v>
      </c>
      <c r="E407" s="39">
        <v>2000</v>
      </c>
      <c r="F407" s="39" t="str">
        <f t="shared" si="27"/>
        <v>2000-3003</v>
      </c>
      <c r="G407" s="39">
        <v>8</v>
      </c>
      <c r="H407" s="39" t="s">
        <v>967</v>
      </c>
      <c r="I407" s="47" t="s">
        <v>969</v>
      </c>
      <c r="J407" s="50">
        <v>37523</v>
      </c>
      <c r="K407" s="39">
        <v>5</v>
      </c>
      <c r="L407" s="50">
        <v>38469</v>
      </c>
      <c r="M407" s="50"/>
      <c r="N407" s="50"/>
      <c r="O407" s="50"/>
      <c r="P407" s="50"/>
      <c r="Q407" s="50"/>
      <c r="R407" s="50"/>
      <c r="S407" s="47"/>
      <c r="T407" s="39"/>
      <c r="U407" s="39"/>
      <c r="V407" s="70"/>
      <c r="W407" s="70"/>
      <c r="X407" s="70"/>
      <c r="Y407" s="70"/>
      <c r="Z407" s="70"/>
      <c r="AA407" s="70"/>
      <c r="AB407" s="70"/>
      <c r="AC407" s="70"/>
      <c r="AD407" s="70"/>
      <c r="AE407" s="70"/>
      <c r="AF407" s="70"/>
      <c r="AG407" s="70"/>
      <c r="AH407" s="70"/>
      <c r="AI407" s="54"/>
      <c r="AJ407" s="64">
        <f t="shared" si="25"/>
        <v>39349</v>
      </c>
      <c r="AK407" s="62" t="str">
        <f t="shared" ca="1" si="26"/>
        <v>Expired</v>
      </c>
    </row>
    <row r="408" spans="1:37" ht="51" x14ac:dyDescent="0.2">
      <c r="A408" s="39" t="s">
        <v>480</v>
      </c>
      <c r="B408" s="39">
        <v>887</v>
      </c>
      <c r="C408" s="39">
        <v>19156</v>
      </c>
      <c r="D408" s="39">
        <v>28</v>
      </c>
      <c r="E408" s="39">
        <v>2000</v>
      </c>
      <c r="F408" s="39" t="str">
        <f t="shared" si="27"/>
        <v>2000-0028</v>
      </c>
      <c r="G408" s="39">
        <v>9</v>
      </c>
      <c r="H408" s="39" t="s">
        <v>417</v>
      </c>
      <c r="I408" s="47" t="s">
        <v>418</v>
      </c>
      <c r="J408" s="50" t="s">
        <v>905</v>
      </c>
      <c r="K408" s="39">
        <v>3</v>
      </c>
      <c r="L408" s="50" t="s">
        <v>733</v>
      </c>
      <c r="M408" s="50"/>
      <c r="N408" s="50"/>
      <c r="O408" s="50"/>
      <c r="P408" s="50"/>
      <c r="Q408" s="50"/>
      <c r="R408" s="50"/>
      <c r="S408" s="47"/>
      <c r="T408" s="39"/>
      <c r="U408" s="39"/>
      <c r="V408" s="70"/>
      <c r="W408" s="70"/>
      <c r="X408" s="70"/>
      <c r="Y408" s="70"/>
      <c r="Z408" s="70"/>
      <c r="AA408" s="70"/>
      <c r="AB408" s="70"/>
      <c r="AC408" s="70"/>
      <c r="AD408" s="70"/>
      <c r="AE408" s="70"/>
      <c r="AF408" s="70"/>
      <c r="AG408" s="70"/>
      <c r="AH408" s="70"/>
      <c r="AI408" s="54"/>
      <c r="AJ408" s="64" t="str">
        <f t="shared" si="25"/>
        <v/>
      </c>
      <c r="AK408" s="62" t="str">
        <f t="shared" ca="1" si="26"/>
        <v>Expired</v>
      </c>
    </row>
    <row r="409" spans="1:37" s="19" customFormat="1" ht="51" x14ac:dyDescent="0.2">
      <c r="A409" s="39" t="s">
        <v>480</v>
      </c>
      <c r="B409" s="39">
        <v>887</v>
      </c>
      <c r="C409" s="39">
        <v>19156</v>
      </c>
      <c r="D409" s="39">
        <v>28</v>
      </c>
      <c r="E409" s="39">
        <v>2000</v>
      </c>
      <c r="F409" s="39" t="str">
        <f t="shared" si="27"/>
        <v>2000-0028</v>
      </c>
      <c r="G409" s="39">
        <v>9</v>
      </c>
      <c r="H409" s="39" t="s">
        <v>417</v>
      </c>
      <c r="I409" s="47" t="s">
        <v>419</v>
      </c>
      <c r="J409" s="50" t="s">
        <v>905</v>
      </c>
      <c r="K409" s="39">
        <v>3</v>
      </c>
      <c r="L409" s="50" t="s">
        <v>733</v>
      </c>
      <c r="M409" s="50"/>
      <c r="N409" s="50"/>
      <c r="O409" s="50"/>
      <c r="P409" s="50"/>
      <c r="Q409" s="50"/>
      <c r="R409" s="50"/>
      <c r="S409" s="47"/>
      <c r="T409" s="39"/>
      <c r="U409" s="39"/>
      <c r="V409" s="70"/>
      <c r="W409" s="70"/>
      <c r="X409" s="70"/>
      <c r="Y409" s="70"/>
      <c r="Z409" s="70"/>
      <c r="AA409" s="70"/>
      <c r="AB409" s="70"/>
      <c r="AC409" s="70"/>
      <c r="AD409" s="70"/>
      <c r="AE409" s="70"/>
      <c r="AF409" s="70"/>
      <c r="AG409" s="70"/>
      <c r="AH409" s="70"/>
      <c r="AI409" s="54"/>
      <c r="AJ409" s="64" t="str">
        <f t="shared" si="25"/>
        <v/>
      </c>
      <c r="AK409" s="62" t="str">
        <f t="shared" ca="1" si="26"/>
        <v>Expired</v>
      </c>
    </row>
    <row r="410" spans="1:37" s="19" customFormat="1" ht="51" x14ac:dyDescent="0.2">
      <c r="A410" s="39" t="s">
        <v>480</v>
      </c>
      <c r="B410" s="39">
        <v>887</v>
      </c>
      <c r="C410" s="39">
        <v>17045</v>
      </c>
      <c r="D410" s="39">
        <v>114</v>
      </c>
      <c r="E410" s="39">
        <v>2000</v>
      </c>
      <c r="F410" s="39" t="str">
        <f t="shared" si="27"/>
        <v>2000-0114</v>
      </c>
      <c r="G410" s="39">
        <v>9</v>
      </c>
      <c r="H410" s="39" t="s">
        <v>413</v>
      </c>
      <c r="I410" s="47" t="s">
        <v>1769</v>
      </c>
      <c r="J410" s="50" t="s">
        <v>905</v>
      </c>
      <c r="K410" s="39">
        <v>5</v>
      </c>
      <c r="L410" s="50" t="s">
        <v>733</v>
      </c>
      <c r="M410" s="50"/>
      <c r="N410" s="50"/>
      <c r="O410" s="50"/>
      <c r="P410" s="50"/>
      <c r="Q410" s="50"/>
      <c r="R410" s="50"/>
      <c r="S410" s="47"/>
      <c r="T410" s="39"/>
      <c r="U410" s="39"/>
      <c r="V410" s="70"/>
      <c r="W410" s="70"/>
      <c r="X410" s="70"/>
      <c r="Y410" s="70"/>
      <c r="Z410" s="70"/>
      <c r="AA410" s="70"/>
      <c r="AB410" s="70"/>
      <c r="AC410" s="70"/>
      <c r="AD410" s="70"/>
      <c r="AE410" s="70"/>
      <c r="AF410" s="70"/>
      <c r="AG410" s="70"/>
      <c r="AH410" s="70"/>
      <c r="AI410" s="54"/>
      <c r="AJ410" s="64" t="str">
        <f t="shared" si="25"/>
        <v/>
      </c>
      <c r="AK410" s="62" t="str">
        <f t="shared" ca="1" si="26"/>
        <v>Expired</v>
      </c>
    </row>
    <row r="411" spans="1:37" s="19" customFormat="1" ht="51" x14ac:dyDescent="0.2">
      <c r="A411" s="39" t="s">
        <v>480</v>
      </c>
      <c r="B411" s="39">
        <v>887</v>
      </c>
      <c r="C411" s="39">
        <v>19218</v>
      </c>
      <c r="D411" s="39">
        <v>411</v>
      </c>
      <c r="E411" s="39">
        <v>2000</v>
      </c>
      <c r="F411" s="39" t="str">
        <f t="shared" si="27"/>
        <v>2000-0411</v>
      </c>
      <c r="G411" s="39">
        <v>9</v>
      </c>
      <c r="H411" s="39" t="s">
        <v>420</v>
      </c>
      <c r="I411" s="47" t="s">
        <v>1789</v>
      </c>
      <c r="J411" s="50" t="s">
        <v>905</v>
      </c>
      <c r="K411" s="39">
        <v>3</v>
      </c>
      <c r="L411" s="50" t="s">
        <v>733</v>
      </c>
      <c r="M411" s="50"/>
      <c r="N411" s="50"/>
      <c r="O411" s="50"/>
      <c r="P411" s="50"/>
      <c r="Q411" s="50"/>
      <c r="R411" s="50"/>
      <c r="S411" s="47"/>
      <c r="T411" s="39"/>
      <c r="U411" s="39"/>
      <c r="V411" s="70"/>
      <c r="W411" s="70"/>
      <c r="X411" s="70"/>
      <c r="Y411" s="70"/>
      <c r="Z411" s="70"/>
      <c r="AA411" s="70"/>
      <c r="AB411" s="70"/>
      <c r="AC411" s="70"/>
      <c r="AD411" s="70"/>
      <c r="AE411" s="70"/>
      <c r="AF411" s="70"/>
      <c r="AG411" s="70"/>
      <c r="AH411" s="70"/>
      <c r="AI411" s="54"/>
      <c r="AJ411" s="64" t="str">
        <f t="shared" si="25"/>
        <v/>
      </c>
      <c r="AK411" s="62" t="str">
        <f t="shared" ca="1" si="26"/>
        <v>Expired</v>
      </c>
    </row>
    <row r="412" spans="1:37" s="19" customFormat="1" ht="51" x14ac:dyDescent="0.2">
      <c r="A412" s="39" t="s">
        <v>480</v>
      </c>
      <c r="B412" s="39">
        <v>887</v>
      </c>
      <c r="C412" s="39">
        <v>19307</v>
      </c>
      <c r="D412" s="39">
        <v>3000</v>
      </c>
      <c r="E412" s="39">
        <v>2000</v>
      </c>
      <c r="F412" s="39" t="str">
        <f t="shared" si="27"/>
        <v>2000-3000</v>
      </c>
      <c r="G412" s="39">
        <v>9</v>
      </c>
      <c r="H412" s="39" t="s">
        <v>421</v>
      </c>
      <c r="I412" s="47" t="s">
        <v>482</v>
      </c>
      <c r="J412" s="50" t="s">
        <v>905</v>
      </c>
      <c r="K412" s="39">
        <v>5</v>
      </c>
      <c r="L412" s="50" t="s">
        <v>733</v>
      </c>
      <c r="M412" s="50"/>
      <c r="N412" s="50"/>
      <c r="O412" s="50"/>
      <c r="P412" s="50"/>
      <c r="Q412" s="50"/>
      <c r="R412" s="50"/>
      <c r="S412" s="47"/>
      <c r="T412" s="39"/>
      <c r="U412" s="39"/>
      <c r="V412" s="70"/>
      <c r="W412" s="70"/>
      <c r="X412" s="70"/>
      <c r="Y412" s="70"/>
      <c r="Z412" s="70"/>
      <c r="AA412" s="70"/>
      <c r="AB412" s="70"/>
      <c r="AC412" s="70"/>
      <c r="AD412" s="70"/>
      <c r="AE412" s="70"/>
      <c r="AF412" s="70"/>
      <c r="AG412" s="70"/>
      <c r="AH412" s="70"/>
      <c r="AI412" s="54"/>
      <c r="AJ412" s="64" t="str">
        <f t="shared" ref="AJ412:AJ475" si="28">IF(OR(J412="",ISERROR(DATE((YEAR(J412)+(K412)),MONTH(J412), DAY(J412)))),"",DATE((YEAR(J412)+(K412)),MONTH(J412), DAY(J412)))</f>
        <v/>
      </c>
      <c r="AK412" s="62" t="str">
        <f t="shared" ref="AK412:AK475" ca="1" si="29">IF(OR(J412="Assumed Expired",J412="Voided",J412="Non Performed"),"Expired",IF(J412="Status?","TBD",IF(AJ412="","",IF(NOW()&gt;AJ412,"Expired","Under Warranty"))))</f>
        <v>Expired</v>
      </c>
    </row>
    <row r="413" spans="1:37" s="19" customFormat="1" ht="25.5" x14ac:dyDescent="0.2">
      <c r="A413" s="39" t="s">
        <v>480</v>
      </c>
      <c r="B413" s="39">
        <v>887</v>
      </c>
      <c r="C413" s="39">
        <v>13348</v>
      </c>
      <c r="D413" s="39">
        <v>109</v>
      </c>
      <c r="E413" s="39">
        <v>2000</v>
      </c>
      <c r="F413" s="39" t="str">
        <f t="shared" si="27"/>
        <v>2000-0109</v>
      </c>
      <c r="G413" s="39">
        <v>10</v>
      </c>
      <c r="H413" s="39" t="s">
        <v>449</v>
      </c>
      <c r="I413" s="47" t="s">
        <v>450</v>
      </c>
      <c r="J413" s="50" t="s">
        <v>2271</v>
      </c>
      <c r="K413" s="39">
        <v>5</v>
      </c>
      <c r="L413" s="50"/>
      <c r="M413" s="50"/>
      <c r="N413" s="50"/>
      <c r="O413" s="50"/>
      <c r="P413" s="50"/>
      <c r="Q413" s="50"/>
      <c r="R413" s="50"/>
      <c r="S413" s="47"/>
      <c r="T413" s="39"/>
      <c r="U413" s="39"/>
      <c r="V413" s="70"/>
      <c r="W413" s="70"/>
      <c r="X413" s="70"/>
      <c r="Y413" s="70"/>
      <c r="Z413" s="70"/>
      <c r="AA413" s="70"/>
      <c r="AB413" s="70"/>
      <c r="AC413" s="70"/>
      <c r="AD413" s="70"/>
      <c r="AE413" s="70"/>
      <c r="AF413" s="70"/>
      <c r="AG413" s="70"/>
      <c r="AH413" s="70"/>
      <c r="AI413" s="54"/>
      <c r="AJ413" s="64" t="str">
        <f t="shared" si="28"/>
        <v/>
      </c>
      <c r="AK413" s="62" t="str">
        <f t="shared" ca="1" si="29"/>
        <v>Expired</v>
      </c>
    </row>
    <row r="414" spans="1:37" s="19" customFormat="1" ht="25.5" x14ac:dyDescent="0.2">
      <c r="A414" s="39" t="s">
        <v>480</v>
      </c>
      <c r="B414" s="39">
        <v>887</v>
      </c>
      <c r="C414" s="39">
        <v>14524</v>
      </c>
      <c r="D414" s="39">
        <v>150</v>
      </c>
      <c r="E414" s="39">
        <v>2000</v>
      </c>
      <c r="F414" s="39" t="str">
        <f t="shared" si="27"/>
        <v>2000-0150</v>
      </c>
      <c r="G414" s="39">
        <v>10</v>
      </c>
      <c r="H414" s="39" t="s">
        <v>452</v>
      </c>
      <c r="I414" s="47" t="s">
        <v>1789</v>
      </c>
      <c r="J414" s="50" t="s">
        <v>483</v>
      </c>
      <c r="K414" s="39">
        <v>3</v>
      </c>
      <c r="L414" s="50"/>
      <c r="M414" s="50"/>
      <c r="N414" s="50"/>
      <c r="O414" s="50"/>
      <c r="P414" s="50"/>
      <c r="Q414" s="50"/>
      <c r="R414" s="50"/>
      <c r="S414" s="47"/>
      <c r="T414" s="39"/>
      <c r="U414" s="39"/>
      <c r="V414" s="70"/>
      <c r="W414" s="70"/>
      <c r="X414" s="70"/>
      <c r="Y414" s="70"/>
      <c r="Z414" s="70"/>
      <c r="AA414" s="70"/>
      <c r="AB414" s="70"/>
      <c r="AC414" s="70"/>
      <c r="AD414" s="70"/>
      <c r="AE414" s="70"/>
      <c r="AF414" s="70"/>
      <c r="AG414" s="70"/>
      <c r="AH414" s="70"/>
      <c r="AI414" s="54"/>
      <c r="AJ414" s="64" t="str">
        <f t="shared" si="28"/>
        <v/>
      </c>
      <c r="AK414" s="62" t="str">
        <f t="shared" ca="1" si="29"/>
        <v>Expired</v>
      </c>
    </row>
    <row r="415" spans="1:37" s="19" customFormat="1" ht="12" customHeight="1" x14ac:dyDescent="0.2">
      <c r="A415" s="39" t="s">
        <v>480</v>
      </c>
      <c r="B415" s="39">
        <v>887</v>
      </c>
      <c r="C415" s="39">
        <v>19933</v>
      </c>
      <c r="D415" s="39">
        <v>188</v>
      </c>
      <c r="E415" s="39">
        <v>2000</v>
      </c>
      <c r="F415" s="39" t="str">
        <f t="shared" si="27"/>
        <v>2000-0188</v>
      </c>
      <c r="G415" s="39">
        <v>10</v>
      </c>
      <c r="H415" s="39" t="s">
        <v>981</v>
      </c>
      <c r="I415" s="47" t="s">
        <v>482</v>
      </c>
      <c r="J415" s="50" t="s">
        <v>905</v>
      </c>
      <c r="K415" s="39">
        <v>5</v>
      </c>
      <c r="L415" s="50" t="s">
        <v>733</v>
      </c>
      <c r="M415" s="50"/>
      <c r="N415" s="50"/>
      <c r="O415" s="50"/>
      <c r="P415" s="50"/>
      <c r="Q415" s="50"/>
      <c r="R415" s="50"/>
      <c r="S415" s="47"/>
      <c r="T415" s="39"/>
      <c r="U415" s="39"/>
      <c r="V415" s="70"/>
      <c r="W415" s="70"/>
      <c r="X415" s="70"/>
      <c r="Y415" s="70"/>
      <c r="Z415" s="70"/>
      <c r="AA415" s="70"/>
      <c r="AB415" s="70"/>
      <c r="AC415" s="70"/>
      <c r="AD415" s="70"/>
      <c r="AE415" s="70"/>
      <c r="AF415" s="70"/>
      <c r="AG415" s="70"/>
      <c r="AH415" s="70"/>
      <c r="AI415" s="54"/>
      <c r="AJ415" s="64" t="str">
        <f t="shared" si="28"/>
        <v/>
      </c>
      <c r="AK415" s="62" t="str">
        <f t="shared" ca="1" si="29"/>
        <v>Expired</v>
      </c>
    </row>
    <row r="416" spans="1:37" s="19" customFormat="1" ht="51" x14ac:dyDescent="0.2">
      <c r="A416" s="39" t="s">
        <v>480</v>
      </c>
      <c r="B416" s="39">
        <v>887</v>
      </c>
      <c r="C416" s="39">
        <v>19960</v>
      </c>
      <c r="D416" s="39">
        <v>193</v>
      </c>
      <c r="E416" s="39">
        <v>2000</v>
      </c>
      <c r="F416" s="39" t="str">
        <f t="shared" si="27"/>
        <v>2000-0193</v>
      </c>
      <c r="G416" s="39">
        <v>10</v>
      </c>
      <c r="H416" s="39" t="s">
        <v>982</v>
      </c>
      <c r="I416" s="47" t="s">
        <v>482</v>
      </c>
      <c r="J416" s="50" t="s">
        <v>905</v>
      </c>
      <c r="K416" s="39">
        <v>5</v>
      </c>
      <c r="L416" s="50" t="s">
        <v>733</v>
      </c>
      <c r="M416" s="50"/>
      <c r="N416" s="50"/>
      <c r="O416" s="50"/>
      <c r="P416" s="50"/>
      <c r="Q416" s="50"/>
      <c r="R416" s="50"/>
      <c r="S416" s="47"/>
      <c r="T416" s="39"/>
      <c r="U416" s="39"/>
      <c r="V416" s="70"/>
      <c r="W416" s="70"/>
      <c r="X416" s="70"/>
      <c r="Y416" s="70"/>
      <c r="Z416" s="70"/>
      <c r="AA416" s="70"/>
      <c r="AB416" s="70"/>
      <c r="AC416" s="70"/>
      <c r="AD416" s="70"/>
      <c r="AE416" s="70"/>
      <c r="AF416" s="70"/>
      <c r="AG416" s="70"/>
      <c r="AH416" s="70"/>
      <c r="AI416" s="54"/>
      <c r="AJ416" s="64" t="str">
        <f t="shared" si="28"/>
        <v/>
      </c>
      <c r="AK416" s="62" t="str">
        <f t="shared" ca="1" si="29"/>
        <v>Expired</v>
      </c>
    </row>
    <row r="417" spans="1:37" s="19" customFormat="1" ht="51" x14ac:dyDescent="0.2">
      <c r="A417" s="39" t="s">
        <v>480</v>
      </c>
      <c r="B417" s="39">
        <v>887</v>
      </c>
      <c r="C417" s="39">
        <v>17440</v>
      </c>
      <c r="D417" s="39">
        <v>248</v>
      </c>
      <c r="E417" s="39">
        <v>2000</v>
      </c>
      <c r="F417" s="39" t="str">
        <f t="shared" si="27"/>
        <v>2000-0248</v>
      </c>
      <c r="G417" s="39">
        <v>10</v>
      </c>
      <c r="H417" s="39" t="s">
        <v>454</v>
      </c>
      <c r="I417" s="47" t="s">
        <v>466</v>
      </c>
      <c r="J417" s="50" t="s">
        <v>905</v>
      </c>
      <c r="K417" s="39">
        <v>5</v>
      </c>
      <c r="L417" s="50" t="s">
        <v>733</v>
      </c>
      <c r="M417" s="50"/>
      <c r="N417" s="50"/>
      <c r="O417" s="50"/>
      <c r="P417" s="50"/>
      <c r="Q417" s="50"/>
      <c r="R417" s="50"/>
      <c r="S417" s="47"/>
      <c r="T417" s="39"/>
      <c r="U417" s="39"/>
      <c r="V417" s="70"/>
      <c r="W417" s="70"/>
      <c r="X417" s="70"/>
      <c r="Y417" s="70"/>
      <c r="Z417" s="70"/>
      <c r="AA417" s="70"/>
      <c r="AB417" s="70"/>
      <c r="AC417" s="70"/>
      <c r="AD417" s="70"/>
      <c r="AE417" s="70"/>
      <c r="AF417" s="70"/>
      <c r="AG417" s="70"/>
      <c r="AH417" s="70"/>
      <c r="AI417" s="54"/>
      <c r="AJ417" s="64" t="str">
        <f t="shared" si="28"/>
        <v/>
      </c>
      <c r="AK417" s="62" t="str">
        <f t="shared" ca="1" si="29"/>
        <v>Expired</v>
      </c>
    </row>
    <row r="418" spans="1:37" s="19" customFormat="1" ht="51" x14ac:dyDescent="0.2">
      <c r="A418" s="39" t="s">
        <v>480</v>
      </c>
      <c r="B418" s="39">
        <v>887</v>
      </c>
      <c r="C418" s="39">
        <v>19905</v>
      </c>
      <c r="D418" s="39">
        <v>3001</v>
      </c>
      <c r="E418" s="39">
        <v>2000</v>
      </c>
      <c r="F418" s="39" t="str">
        <f t="shared" si="27"/>
        <v>2000-3001</v>
      </c>
      <c r="G418" s="39">
        <v>10</v>
      </c>
      <c r="H418" s="39" t="s">
        <v>980</v>
      </c>
      <c r="I418" s="47" t="s">
        <v>236</v>
      </c>
      <c r="J418" s="50" t="s">
        <v>905</v>
      </c>
      <c r="K418" s="39">
        <v>5</v>
      </c>
      <c r="L418" s="50" t="s">
        <v>733</v>
      </c>
      <c r="M418" s="50"/>
      <c r="N418" s="50"/>
      <c r="O418" s="50"/>
      <c r="P418" s="50"/>
      <c r="Q418" s="50"/>
      <c r="R418" s="50"/>
      <c r="S418" s="47"/>
      <c r="T418" s="39"/>
      <c r="U418" s="39"/>
      <c r="V418" s="70"/>
      <c r="W418" s="70"/>
      <c r="X418" s="70"/>
      <c r="Y418" s="70"/>
      <c r="Z418" s="70"/>
      <c r="AA418" s="70"/>
      <c r="AB418" s="70"/>
      <c r="AC418" s="70"/>
      <c r="AD418" s="70"/>
      <c r="AE418" s="70"/>
      <c r="AF418" s="70"/>
      <c r="AG418" s="70"/>
      <c r="AH418" s="70"/>
      <c r="AI418" s="54"/>
      <c r="AJ418" s="64" t="str">
        <f t="shared" si="28"/>
        <v/>
      </c>
      <c r="AK418" s="62" t="str">
        <f t="shared" ca="1" si="29"/>
        <v>Expired</v>
      </c>
    </row>
    <row r="419" spans="1:37" s="19" customFormat="1" ht="25.5" x14ac:dyDescent="0.2">
      <c r="A419" s="39" t="s">
        <v>480</v>
      </c>
      <c r="B419" s="39">
        <v>887</v>
      </c>
      <c r="C419" s="39">
        <v>18730</v>
      </c>
      <c r="D419" s="39">
        <v>263</v>
      </c>
      <c r="E419" s="39">
        <v>2000</v>
      </c>
      <c r="F419" s="39" t="str">
        <f t="shared" si="27"/>
        <v>2000-0263</v>
      </c>
      <c r="G419" s="39">
        <v>12</v>
      </c>
      <c r="H419" s="39" t="s">
        <v>1017</v>
      </c>
      <c r="I419" s="47" t="s">
        <v>1769</v>
      </c>
      <c r="J419" s="50" t="s">
        <v>483</v>
      </c>
      <c r="K419" s="39">
        <v>5</v>
      </c>
      <c r="L419" s="50">
        <v>37532</v>
      </c>
      <c r="M419" s="50">
        <v>37916</v>
      </c>
      <c r="N419" s="50"/>
      <c r="O419" s="50"/>
      <c r="P419" s="50"/>
      <c r="Q419" s="50"/>
      <c r="R419" s="50"/>
      <c r="S419" s="47"/>
      <c r="T419" s="39"/>
      <c r="U419" s="39"/>
      <c r="V419" s="70"/>
      <c r="W419" s="70"/>
      <c r="X419" s="70"/>
      <c r="Y419" s="70"/>
      <c r="Z419" s="70"/>
      <c r="AA419" s="70"/>
      <c r="AB419" s="70"/>
      <c r="AC419" s="70"/>
      <c r="AD419" s="70"/>
      <c r="AE419" s="70"/>
      <c r="AF419" s="70"/>
      <c r="AG419" s="70"/>
      <c r="AH419" s="70"/>
      <c r="AI419" s="54"/>
      <c r="AJ419" s="64" t="str">
        <f t="shared" si="28"/>
        <v/>
      </c>
      <c r="AK419" s="62" t="str">
        <f t="shared" ca="1" si="29"/>
        <v>Expired</v>
      </c>
    </row>
    <row r="420" spans="1:37" s="19" customFormat="1" ht="25.5" x14ac:dyDescent="0.2">
      <c r="A420" s="39" t="s">
        <v>1253</v>
      </c>
      <c r="B420" s="39">
        <v>888</v>
      </c>
      <c r="C420" s="39">
        <v>22698</v>
      </c>
      <c r="D420" s="39">
        <v>349</v>
      </c>
      <c r="E420" s="39">
        <v>2002</v>
      </c>
      <c r="F420" s="39" t="str">
        <f t="shared" si="27"/>
        <v>2002-0349</v>
      </c>
      <c r="G420" s="39">
        <v>10</v>
      </c>
      <c r="H420" s="116" t="s">
        <v>1029</v>
      </c>
      <c r="I420" s="117" t="s">
        <v>1686</v>
      </c>
      <c r="J420" s="68" t="s">
        <v>2271</v>
      </c>
      <c r="K420" s="60">
        <v>7</v>
      </c>
      <c r="L420" s="68"/>
      <c r="M420" s="113"/>
      <c r="N420" s="113"/>
      <c r="O420" s="113"/>
      <c r="P420" s="113"/>
      <c r="Q420" s="113"/>
      <c r="R420" s="113"/>
      <c r="S420" s="72"/>
      <c r="T420" s="114"/>
      <c r="U420" s="115"/>
      <c r="V420" s="115"/>
      <c r="W420" s="115"/>
      <c r="X420" s="115"/>
      <c r="Y420" s="115"/>
      <c r="Z420" s="115"/>
      <c r="AA420" s="115"/>
      <c r="AB420" s="115"/>
      <c r="AC420" s="115"/>
      <c r="AD420" s="115"/>
      <c r="AE420" s="115"/>
      <c r="AF420" s="115"/>
      <c r="AG420" s="115"/>
      <c r="AH420" s="115"/>
      <c r="AI420" s="114"/>
      <c r="AJ420" s="64" t="str">
        <f t="shared" si="28"/>
        <v/>
      </c>
      <c r="AK420" s="62" t="str">
        <f t="shared" ca="1" si="29"/>
        <v>Expired</v>
      </c>
    </row>
    <row r="421" spans="1:37" s="19" customFormat="1" ht="25.5" x14ac:dyDescent="0.2">
      <c r="A421" s="35" t="s">
        <v>933</v>
      </c>
      <c r="B421" s="35">
        <v>889</v>
      </c>
      <c r="C421" s="35">
        <v>12387</v>
      </c>
      <c r="D421" s="35">
        <v>217</v>
      </c>
      <c r="E421" s="35">
        <v>2000</v>
      </c>
      <c r="F421" s="39" t="str">
        <f t="shared" si="27"/>
        <v>2000-0217</v>
      </c>
      <c r="G421" s="35">
        <v>6</v>
      </c>
      <c r="H421" s="35" t="s">
        <v>1599</v>
      </c>
      <c r="I421" s="57" t="s">
        <v>1601</v>
      </c>
      <c r="J421" s="56">
        <v>36759</v>
      </c>
      <c r="K421" s="35">
        <v>2</v>
      </c>
      <c r="L421" s="56">
        <v>37042</v>
      </c>
      <c r="M421" s="56">
        <v>37410</v>
      </c>
      <c r="N421" s="56"/>
      <c r="O421" s="56"/>
      <c r="P421" s="56"/>
      <c r="Q421" s="56">
        <v>37489</v>
      </c>
      <c r="R421" s="56"/>
      <c r="S421" s="57"/>
      <c r="T421" s="35"/>
      <c r="U421" s="35"/>
      <c r="V421" s="35"/>
      <c r="W421" s="38"/>
      <c r="X421" s="78"/>
      <c r="Y421" s="78"/>
      <c r="Z421" s="78"/>
      <c r="AA421" s="78"/>
      <c r="AB421" s="78"/>
      <c r="AC421" s="78"/>
      <c r="AD421" s="78"/>
      <c r="AE421" s="78"/>
      <c r="AF421" s="78"/>
      <c r="AG421" s="78"/>
      <c r="AH421" s="78"/>
      <c r="AI421" s="38" t="s">
        <v>934</v>
      </c>
      <c r="AJ421" s="64">
        <f t="shared" si="28"/>
        <v>37489</v>
      </c>
      <c r="AK421" s="62" t="str">
        <f t="shared" ca="1" si="29"/>
        <v>Expired</v>
      </c>
    </row>
    <row r="422" spans="1:37" s="19" customFormat="1" ht="25.5" x14ac:dyDescent="0.2">
      <c r="A422" s="39" t="s">
        <v>1253</v>
      </c>
      <c r="B422" s="39">
        <v>889</v>
      </c>
      <c r="C422" s="39">
        <v>20800</v>
      </c>
      <c r="D422" s="39">
        <v>108</v>
      </c>
      <c r="E422" s="39">
        <v>2001</v>
      </c>
      <c r="F422" s="39" t="str">
        <f t="shared" si="27"/>
        <v>2001-0108</v>
      </c>
      <c r="G422" s="39">
        <v>12</v>
      </c>
      <c r="H422" s="39" t="s">
        <v>875</v>
      </c>
      <c r="I422" s="47" t="s">
        <v>1601</v>
      </c>
      <c r="J422" s="50">
        <v>37455</v>
      </c>
      <c r="K422" s="39">
        <v>2</v>
      </c>
      <c r="L422" s="50">
        <v>37787</v>
      </c>
      <c r="M422" s="50"/>
      <c r="N422" s="50"/>
      <c r="O422" s="50"/>
      <c r="P422" s="50"/>
      <c r="Q422" s="50"/>
      <c r="R422" s="50"/>
      <c r="S422" s="47"/>
      <c r="T422" s="39"/>
      <c r="U422" s="39"/>
      <c r="V422" s="70"/>
      <c r="W422" s="70"/>
      <c r="X422" s="70"/>
      <c r="Y422" s="70"/>
      <c r="Z422" s="70"/>
      <c r="AA422" s="70"/>
      <c r="AB422" s="70"/>
      <c r="AC422" s="70"/>
      <c r="AD422" s="70"/>
      <c r="AE422" s="70"/>
      <c r="AF422" s="70"/>
      <c r="AG422" s="70"/>
      <c r="AH422" s="70"/>
      <c r="AI422" s="54"/>
      <c r="AJ422" s="64">
        <f t="shared" si="28"/>
        <v>38186</v>
      </c>
      <c r="AK422" s="62" t="str">
        <f t="shared" ca="1" si="29"/>
        <v>Expired</v>
      </c>
    </row>
    <row r="423" spans="1:37" s="19" customFormat="1" ht="25.5" x14ac:dyDescent="0.2">
      <c r="A423" s="39" t="s">
        <v>1253</v>
      </c>
      <c r="B423" s="39">
        <v>889</v>
      </c>
      <c r="C423" s="39">
        <v>18391</v>
      </c>
      <c r="D423" s="39">
        <v>7</v>
      </c>
      <c r="E423" s="39">
        <v>2002</v>
      </c>
      <c r="F423" s="39" t="str">
        <f t="shared" si="27"/>
        <v>2002-0007</v>
      </c>
      <c r="G423" s="39">
        <v>12</v>
      </c>
      <c r="H423" s="39" t="s">
        <v>1015</v>
      </c>
      <c r="I423" s="47" t="s">
        <v>1601</v>
      </c>
      <c r="J423" s="50">
        <v>37998</v>
      </c>
      <c r="K423" s="39">
        <v>2</v>
      </c>
      <c r="L423" s="50"/>
      <c r="M423" s="50"/>
      <c r="N423" s="50"/>
      <c r="O423" s="50"/>
      <c r="P423" s="50"/>
      <c r="Q423" s="50"/>
      <c r="R423" s="50"/>
      <c r="S423" s="47"/>
      <c r="T423" s="39"/>
      <c r="U423" s="39"/>
      <c r="V423" s="70"/>
      <c r="W423" s="70"/>
      <c r="X423" s="70"/>
      <c r="Y423" s="70"/>
      <c r="Z423" s="70"/>
      <c r="AA423" s="70"/>
      <c r="AB423" s="70"/>
      <c r="AC423" s="70"/>
      <c r="AD423" s="70"/>
      <c r="AE423" s="70"/>
      <c r="AF423" s="70"/>
      <c r="AG423" s="70"/>
      <c r="AH423" s="70"/>
      <c r="AI423" s="54"/>
      <c r="AJ423" s="64">
        <f t="shared" si="28"/>
        <v>38729</v>
      </c>
      <c r="AK423" s="62" t="str">
        <f t="shared" ca="1" si="29"/>
        <v>Expired</v>
      </c>
    </row>
    <row r="424" spans="1:37" s="19" customFormat="1" ht="38.25" x14ac:dyDescent="0.2">
      <c r="A424" s="39" t="s">
        <v>1257</v>
      </c>
      <c r="B424" s="39">
        <v>892</v>
      </c>
      <c r="C424" s="39">
        <v>17124</v>
      </c>
      <c r="D424" s="39">
        <v>3000</v>
      </c>
      <c r="E424" s="39">
        <v>1999</v>
      </c>
      <c r="F424" s="39" t="str">
        <f t="shared" si="27"/>
        <v>1999-3000</v>
      </c>
      <c r="G424" s="39">
        <v>1</v>
      </c>
      <c r="H424" s="39" t="s">
        <v>1352</v>
      </c>
      <c r="I424" s="47" t="s">
        <v>1353</v>
      </c>
      <c r="J424" s="50">
        <v>36714</v>
      </c>
      <c r="K424" s="39">
        <v>3</v>
      </c>
      <c r="L424" s="50">
        <v>37020</v>
      </c>
      <c r="M424" s="50"/>
      <c r="N424" s="50"/>
      <c r="O424" s="50"/>
      <c r="P424" s="50"/>
      <c r="Q424" s="50"/>
      <c r="R424" s="50"/>
      <c r="S424" s="47"/>
      <c r="T424" s="39"/>
      <c r="U424" s="39"/>
      <c r="V424" s="70"/>
      <c r="W424" s="70"/>
      <c r="X424" s="70"/>
      <c r="Y424" s="70"/>
      <c r="Z424" s="70"/>
      <c r="AA424" s="70"/>
      <c r="AB424" s="70"/>
      <c r="AC424" s="70"/>
      <c r="AD424" s="70"/>
      <c r="AE424" s="70"/>
      <c r="AF424" s="70"/>
      <c r="AG424" s="70"/>
      <c r="AH424" s="70"/>
      <c r="AI424" s="54"/>
      <c r="AJ424" s="64">
        <f t="shared" si="28"/>
        <v>37809</v>
      </c>
      <c r="AK424" s="62" t="str">
        <f t="shared" ca="1" si="29"/>
        <v>Expired</v>
      </c>
    </row>
    <row r="425" spans="1:37" s="19" customFormat="1" ht="63.75" x14ac:dyDescent="0.2">
      <c r="A425" s="39" t="s">
        <v>1257</v>
      </c>
      <c r="B425" s="39">
        <v>892</v>
      </c>
      <c r="C425" s="39">
        <v>19339</v>
      </c>
      <c r="D425" s="39">
        <v>112</v>
      </c>
      <c r="E425" s="39">
        <v>2000</v>
      </c>
      <c r="F425" s="39" t="str">
        <f t="shared" si="27"/>
        <v>2000-0112</v>
      </c>
      <c r="G425" s="39">
        <v>2</v>
      </c>
      <c r="H425" s="39" t="s">
        <v>1368</v>
      </c>
      <c r="I425" s="47" t="s">
        <v>492</v>
      </c>
      <c r="J425" s="50">
        <v>37013</v>
      </c>
      <c r="K425" s="39">
        <v>3</v>
      </c>
      <c r="L425" s="50" t="s">
        <v>493</v>
      </c>
      <c r="M425" s="50"/>
      <c r="N425" s="50"/>
      <c r="O425" s="50"/>
      <c r="P425" s="50"/>
      <c r="Q425" s="50"/>
      <c r="R425" s="50">
        <v>38083</v>
      </c>
      <c r="S425" s="47"/>
      <c r="T425" s="39"/>
      <c r="U425" s="39"/>
      <c r="V425" s="39"/>
      <c r="W425" s="54"/>
      <c r="X425" s="54"/>
      <c r="Y425" s="54"/>
      <c r="Z425" s="54"/>
      <c r="AA425" s="54"/>
      <c r="AB425" s="54"/>
      <c r="AC425" s="70"/>
      <c r="AD425" s="70"/>
      <c r="AE425" s="70"/>
      <c r="AF425" s="70"/>
      <c r="AG425" s="70"/>
      <c r="AH425" s="70"/>
      <c r="AI425" s="54"/>
      <c r="AJ425" s="64">
        <f t="shared" si="28"/>
        <v>38109</v>
      </c>
      <c r="AK425" s="62" t="str">
        <f t="shared" ca="1" si="29"/>
        <v>Expired</v>
      </c>
    </row>
    <row r="426" spans="1:37" s="19" customFormat="1" ht="38.25" x14ac:dyDescent="0.2">
      <c r="A426" s="39" t="s">
        <v>1257</v>
      </c>
      <c r="B426" s="39">
        <v>892</v>
      </c>
      <c r="C426" s="39">
        <v>19753</v>
      </c>
      <c r="D426" s="39">
        <v>316</v>
      </c>
      <c r="E426" s="39">
        <v>2001</v>
      </c>
      <c r="F426" s="39" t="str">
        <f t="shared" si="27"/>
        <v>2001-0316</v>
      </c>
      <c r="G426" s="39">
        <v>2</v>
      </c>
      <c r="H426" s="39" t="s">
        <v>498</v>
      </c>
      <c r="I426" s="47" t="s">
        <v>499</v>
      </c>
      <c r="J426" s="50">
        <v>37461</v>
      </c>
      <c r="K426" s="39">
        <v>2</v>
      </c>
      <c r="L426" s="50"/>
      <c r="M426" s="50"/>
      <c r="N426" s="50"/>
      <c r="O426" s="50"/>
      <c r="P426" s="50"/>
      <c r="Q426" s="50"/>
      <c r="R426" s="50"/>
      <c r="S426" s="47"/>
      <c r="T426" s="39"/>
      <c r="U426" s="39"/>
      <c r="V426" s="39"/>
      <c r="W426" s="54"/>
      <c r="X426" s="54"/>
      <c r="Y426" s="54"/>
      <c r="Z426" s="54"/>
      <c r="AA426" s="54"/>
      <c r="AB426" s="54"/>
      <c r="AC426" s="70"/>
      <c r="AD426" s="70"/>
      <c r="AE426" s="70"/>
      <c r="AF426" s="70"/>
      <c r="AG426" s="70"/>
      <c r="AH426" s="70"/>
      <c r="AI426" s="54"/>
      <c r="AJ426" s="64">
        <f t="shared" si="28"/>
        <v>38192</v>
      </c>
      <c r="AK426" s="62" t="str">
        <f t="shared" ca="1" si="29"/>
        <v>Expired</v>
      </c>
    </row>
    <row r="427" spans="1:37" s="19" customFormat="1" ht="38.25" x14ac:dyDescent="0.2">
      <c r="A427" s="39" t="s">
        <v>1257</v>
      </c>
      <c r="B427" s="62">
        <v>892</v>
      </c>
      <c r="C427" s="62">
        <v>23995</v>
      </c>
      <c r="D427" s="111">
        <v>1040</v>
      </c>
      <c r="E427" s="62">
        <v>2010</v>
      </c>
      <c r="F427" s="39" t="str">
        <f t="shared" si="27"/>
        <v>2010-1040</v>
      </c>
      <c r="G427" s="62">
        <v>2</v>
      </c>
      <c r="H427" s="39" t="s">
        <v>2295</v>
      </c>
      <c r="I427" s="133" t="s">
        <v>1708</v>
      </c>
      <c r="J427" s="122">
        <v>41103</v>
      </c>
      <c r="K427" s="60">
        <v>2</v>
      </c>
      <c r="L427" s="68"/>
      <c r="M427" s="113"/>
      <c r="N427" s="113"/>
      <c r="O427" s="113"/>
      <c r="P427" s="113"/>
      <c r="Q427" s="113"/>
      <c r="R427" s="113">
        <v>41123</v>
      </c>
      <c r="S427" s="162"/>
      <c r="T427" s="114"/>
      <c r="U427" s="115"/>
      <c r="V427" s="115"/>
      <c r="W427" s="115"/>
      <c r="X427" s="115"/>
      <c r="Y427" s="115"/>
      <c r="Z427" s="115"/>
      <c r="AA427" s="115"/>
      <c r="AB427" s="115"/>
      <c r="AC427" s="115"/>
      <c r="AD427" s="115"/>
      <c r="AE427" s="115"/>
      <c r="AF427" s="115"/>
      <c r="AG427" s="115"/>
      <c r="AH427" s="115"/>
      <c r="AI427" s="114"/>
      <c r="AJ427" s="64">
        <f t="shared" si="28"/>
        <v>41833</v>
      </c>
      <c r="AK427" s="62" t="str">
        <f t="shared" ca="1" si="29"/>
        <v>Expired</v>
      </c>
    </row>
    <row r="428" spans="1:37" s="19" customFormat="1" ht="38.25" x14ac:dyDescent="0.2">
      <c r="A428" s="39" t="s">
        <v>1257</v>
      </c>
      <c r="B428" s="62">
        <v>892</v>
      </c>
      <c r="C428" s="62">
        <v>16054</v>
      </c>
      <c r="D428" s="111">
        <v>277</v>
      </c>
      <c r="E428" s="62">
        <v>2007</v>
      </c>
      <c r="F428" s="39" t="str">
        <f t="shared" si="27"/>
        <v>2007-0277</v>
      </c>
      <c r="G428" s="62">
        <v>3</v>
      </c>
      <c r="H428" s="39" t="s">
        <v>1466</v>
      </c>
      <c r="I428" s="54" t="s">
        <v>1708</v>
      </c>
      <c r="J428" s="55" t="s">
        <v>2271</v>
      </c>
      <c r="K428" s="60">
        <v>2</v>
      </c>
      <c r="L428" s="68"/>
      <c r="M428" s="113"/>
      <c r="N428" s="113"/>
      <c r="O428" s="113"/>
      <c r="P428" s="113"/>
      <c r="Q428" s="113"/>
      <c r="R428" s="113"/>
      <c r="S428" s="72"/>
      <c r="T428" s="114"/>
      <c r="U428" s="115"/>
      <c r="V428" s="115"/>
      <c r="W428" s="115"/>
      <c r="X428" s="115"/>
      <c r="Y428" s="115"/>
      <c r="Z428" s="115"/>
      <c r="AA428" s="115"/>
      <c r="AB428" s="115"/>
      <c r="AC428" s="115"/>
      <c r="AD428" s="115"/>
      <c r="AE428" s="115"/>
      <c r="AF428" s="115"/>
      <c r="AG428" s="115"/>
      <c r="AH428" s="115"/>
      <c r="AI428" s="114"/>
      <c r="AJ428" s="64" t="str">
        <f t="shared" si="28"/>
        <v/>
      </c>
      <c r="AK428" s="62" t="str">
        <f t="shared" ca="1" si="29"/>
        <v>Expired</v>
      </c>
    </row>
    <row r="429" spans="1:37" s="19" customFormat="1" ht="30.75" customHeight="1" x14ac:dyDescent="0.2">
      <c r="A429" s="39" t="s">
        <v>1257</v>
      </c>
      <c r="B429" s="39">
        <v>892</v>
      </c>
      <c r="C429" s="39">
        <v>24868</v>
      </c>
      <c r="D429" s="39">
        <v>421</v>
      </c>
      <c r="E429" s="39">
        <v>2008</v>
      </c>
      <c r="F429" s="39" t="str">
        <f t="shared" si="27"/>
        <v>2008-0421</v>
      </c>
      <c r="G429" s="39">
        <v>3</v>
      </c>
      <c r="H429" s="116" t="s">
        <v>1965</v>
      </c>
      <c r="I429" s="47" t="s">
        <v>1704</v>
      </c>
      <c r="J429" s="113">
        <v>40120</v>
      </c>
      <c r="K429" s="60">
        <v>2</v>
      </c>
      <c r="L429" s="68"/>
      <c r="M429" s="113"/>
      <c r="N429" s="113"/>
      <c r="O429" s="113"/>
      <c r="P429" s="113"/>
      <c r="Q429" s="113"/>
      <c r="R429" s="113"/>
      <c r="S429" s="72"/>
      <c r="T429" s="114"/>
      <c r="U429" s="115"/>
      <c r="V429" s="115"/>
      <c r="W429" s="115"/>
      <c r="X429" s="115"/>
      <c r="Y429" s="115"/>
      <c r="Z429" s="115"/>
      <c r="AA429" s="115"/>
      <c r="AB429" s="115"/>
      <c r="AC429" s="115"/>
      <c r="AD429" s="115"/>
      <c r="AE429" s="115"/>
      <c r="AF429" s="115"/>
      <c r="AG429" s="115"/>
      <c r="AH429" s="115"/>
      <c r="AI429" s="114"/>
      <c r="AJ429" s="64">
        <f t="shared" si="28"/>
        <v>40850</v>
      </c>
      <c r="AK429" s="62" t="str">
        <f t="shared" ca="1" si="29"/>
        <v>Expired</v>
      </c>
    </row>
    <row r="430" spans="1:37" s="19" customFormat="1" ht="30.75" customHeight="1" x14ac:dyDescent="0.2">
      <c r="A430" s="38" t="s">
        <v>661</v>
      </c>
      <c r="B430" s="38">
        <v>892</v>
      </c>
      <c r="C430" s="38">
        <v>22163</v>
      </c>
      <c r="D430" s="38">
        <v>3002</v>
      </c>
      <c r="E430" s="38">
        <v>2001</v>
      </c>
      <c r="F430" s="39" t="str">
        <f t="shared" si="27"/>
        <v>2001-3002</v>
      </c>
      <c r="G430" s="38">
        <v>4</v>
      </c>
      <c r="H430" s="38" t="s">
        <v>148</v>
      </c>
      <c r="I430" s="48" t="s">
        <v>951</v>
      </c>
      <c r="J430" s="55">
        <v>37447</v>
      </c>
      <c r="K430" s="38">
        <v>7</v>
      </c>
      <c r="L430" s="55">
        <v>38932</v>
      </c>
      <c r="M430" s="55">
        <v>39205</v>
      </c>
      <c r="N430" s="55"/>
      <c r="O430" s="55"/>
      <c r="P430" s="55"/>
      <c r="Q430" s="55"/>
      <c r="R430" s="55"/>
      <c r="S430" s="48"/>
      <c r="T430" s="38"/>
      <c r="U430" s="35" t="s">
        <v>662</v>
      </c>
      <c r="V430" s="35" t="s">
        <v>663</v>
      </c>
      <c r="W430" s="35" t="s">
        <v>664</v>
      </c>
      <c r="X430" s="35" t="s">
        <v>665</v>
      </c>
      <c r="Y430" s="35" t="s">
        <v>666</v>
      </c>
      <c r="Z430" s="35" t="s">
        <v>667</v>
      </c>
      <c r="AA430" s="35" t="s">
        <v>668</v>
      </c>
      <c r="AB430" s="35" t="s">
        <v>669</v>
      </c>
      <c r="AC430" s="35" t="s">
        <v>670</v>
      </c>
      <c r="AD430" s="35" t="s">
        <v>671</v>
      </c>
      <c r="AE430" s="35" t="s">
        <v>672</v>
      </c>
      <c r="AF430" s="35" t="s">
        <v>673</v>
      </c>
      <c r="AG430" s="60"/>
      <c r="AH430" s="60"/>
      <c r="AI430" s="55" t="s">
        <v>1526</v>
      </c>
      <c r="AJ430" s="64">
        <f t="shared" si="28"/>
        <v>40004</v>
      </c>
      <c r="AK430" s="62" t="str">
        <f t="shared" ca="1" si="29"/>
        <v>Expired</v>
      </c>
    </row>
    <row r="431" spans="1:37" s="19" customFormat="1" ht="30.75" customHeight="1" x14ac:dyDescent="0.2">
      <c r="A431" s="38" t="s">
        <v>661</v>
      </c>
      <c r="B431" s="38">
        <v>892</v>
      </c>
      <c r="C431" s="38">
        <v>19854</v>
      </c>
      <c r="D431" s="38">
        <v>3010</v>
      </c>
      <c r="E431" s="38">
        <v>2001</v>
      </c>
      <c r="F431" s="39" t="str">
        <f t="shared" si="27"/>
        <v>2001-3010</v>
      </c>
      <c r="G431" s="38">
        <v>4</v>
      </c>
      <c r="H431" s="38" t="s">
        <v>136</v>
      </c>
      <c r="I431" s="48" t="s">
        <v>951</v>
      </c>
      <c r="J431" s="55">
        <v>37467</v>
      </c>
      <c r="K431" s="38">
        <v>7</v>
      </c>
      <c r="L431" s="55">
        <v>38926</v>
      </c>
      <c r="M431" s="55">
        <v>39199</v>
      </c>
      <c r="N431" s="55"/>
      <c r="O431" s="55"/>
      <c r="P431" s="55"/>
      <c r="Q431" s="55"/>
      <c r="R431" s="55"/>
      <c r="S431" s="48"/>
      <c r="T431" s="38"/>
      <c r="U431" s="35" t="s">
        <v>137</v>
      </c>
      <c r="V431" s="35" t="s">
        <v>1530</v>
      </c>
      <c r="W431" s="35" t="s">
        <v>1531</v>
      </c>
      <c r="X431" s="35"/>
      <c r="Y431" s="75"/>
      <c r="Z431" s="75"/>
      <c r="AA431" s="75"/>
      <c r="AB431" s="75"/>
      <c r="AC431" s="75"/>
      <c r="AD431" s="75"/>
      <c r="AE431" s="75"/>
      <c r="AF431" s="75"/>
      <c r="AG431" s="75"/>
      <c r="AH431" s="75"/>
      <c r="AI431" s="38" t="s">
        <v>1532</v>
      </c>
      <c r="AJ431" s="64">
        <f t="shared" si="28"/>
        <v>40024</v>
      </c>
      <c r="AK431" s="62" t="str">
        <f t="shared" ca="1" si="29"/>
        <v>Expired</v>
      </c>
    </row>
    <row r="432" spans="1:37" s="19" customFormat="1" ht="30.75" customHeight="1" x14ac:dyDescent="0.2">
      <c r="A432" s="38" t="s">
        <v>661</v>
      </c>
      <c r="B432" s="38">
        <v>892</v>
      </c>
      <c r="C432" s="38">
        <v>22478</v>
      </c>
      <c r="D432" s="38">
        <v>390</v>
      </c>
      <c r="E432" s="38">
        <v>2005</v>
      </c>
      <c r="F432" s="39" t="str">
        <f t="shared" si="27"/>
        <v>2005-0390</v>
      </c>
      <c r="G432" s="38">
        <v>4</v>
      </c>
      <c r="H432" s="38" t="s">
        <v>1888</v>
      </c>
      <c r="I432" s="48" t="s">
        <v>951</v>
      </c>
      <c r="J432" s="55">
        <v>39307</v>
      </c>
      <c r="K432" s="38">
        <v>7</v>
      </c>
      <c r="L432" s="55"/>
      <c r="M432" s="55"/>
      <c r="N432" s="55"/>
      <c r="O432" s="55"/>
      <c r="P432" s="55"/>
      <c r="Q432" s="55"/>
      <c r="R432" s="55"/>
      <c r="S432" s="38"/>
      <c r="T432" s="38"/>
      <c r="U432" s="38" t="s">
        <v>1889</v>
      </c>
      <c r="V432" s="35"/>
      <c r="W432" s="35"/>
      <c r="X432" s="35"/>
      <c r="Y432" s="35"/>
      <c r="Z432" s="35"/>
      <c r="AA432" s="35"/>
      <c r="AB432" s="35"/>
      <c r="AC432" s="35"/>
      <c r="AD432" s="35"/>
      <c r="AE432" s="35"/>
      <c r="AF432" s="66"/>
      <c r="AG432" s="66"/>
      <c r="AH432" s="66"/>
      <c r="AI432" s="78" t="s">
        <v>1572</v>
      </c>
      <c r="AJ432" s="64">
        <f t="shared" si="28"/>
        <v>41864</v>
      </c>
      <c r="AK432" s="62" t="str">
        <f t="shared" ca="1" si="29"/>
        <v>Expired</v>
      </c>
    </row>
    <row r="433" spans="1:37" s="19" customFormat="1" ht="38.25" x14ac:dyDescent="0.2">
      <c r="A433" s="38" t="s">
        <v>661</v>
      </c>
      <c r="B433" s="38">
        <v>892</v>
      </c>
      <c r="C433" s="38">
        <v>6080</v>
      </c>
      <c r="D433" s="38">
        <v>2</v>
      </c>
      <c r="E433" s="38">
        <v>2006</v>
      </c>
      <c r="F433" s="39" t="str">
        <f t="shared" si="27"/>
        <v>2006-0002</v>
      </c>
      <c r="G433" s="38">
        <v>4</v>
      </c>
      <c r="H433" s="38" t="s">
        <v>1891</v>
      </c>
      <c r="I433" s="48" t="s">
        <v>951</v>
      </c>
      <c r="J433" s="55">
        <v>40071</v>
      </c>
      <c r="K433" s="38">
        <v>2</v>
      </c>
      <c r="L433" s="55"/>
      <c r="M433" s="55"/>
      <c r="N433" s="55"/>
      <c r="O433" s="55"/>
      <c r="P433" s="55"/>
      <c r="Q433" s="55"/>
      <c r="R433" s="55"/>
      <c r="S433" s="48"/>
      <c r="T433" s="38"/>
      <c r="U433" s="38"/>
      <c r="V433" s="35"/>
      <c r="W433" s="35"/>
      <c r="X433" s="35"/>
      <c r="Y433" s="35"/>
      <c r="Z433" s="35"/>
      <c r="AA433" s="35"/>
      <c r="AB433" s="35"/>
      <c r="AC433" s="35"/>
      <c r="AD433" s="35"/>
      <c r="AE433" s="35"/>
      <c r="AF433" s="66"/>
      <c r="AG433" s="66"/>
      <c r="AH433" s="66"/>
      <c r="AI433" s="38" t="s">
        <v>1576</v>
      </c>
      <c r="AJ433" s="64">
        <f t="shared" si="28"/>
        <v>40801</v>
      </c>
      <c r="AK433" s="62" t="str">
        <f t="shared" ca="1" si="29"/>
        <v>Expired</v>
      </c>
    </row>
    <row r="434" spans="1:37" s="19" customFormat="1" ht="38.25" x14ac:dyDescent="0.2">
      <c r="A434" s="38" t="s">
        <v>1257</v>
      </c>
      <c r="B434" s="38">
        <v>892</v>
      </c>
      <c r="C434" s="38">
        <v>24508</v>
      </c>
      <c r="D434" s="38">
        <v>467</v>
      </c>
      <c r="E434" s="38">
        <v>2006</v>
      </c>
      <c r="F434" s="39" t="str">
        <f t="shared" si="27"/>
        <v>2006-0467</v>
      </c>
      <c r="G434" s="38">
        <v>4</v>
      </c>
      <c r="H434" s="38" t="s">
        <v>1579</v>
      </c>
      <c r="I434" s="48" t="s">
        <v>1580</v>
      </c>
      <c r="J434" s="55">
        <v>40123</v>
      </c>
      <c r="K434" s="38">
        <v>2</v>
      </c>
      <c r="L434" s="55"/>
      <c r="M434" s="55"/>
      <c r="N434" s="55"/>
      <c r="O434" s="55"/>
      <c r="P434" s="55"/>
      <c r="Q434" s="55"/>
      <c r="R434" s="55"/>
      <c r="S434" s="38"/>
      <c r="T434" s="38"/>
      <c r="U434" s="38" t="s">
        <v>1581</v>
      </c>
      <c r="V434" s="38" t="s">
        <v>1582</v>
      </c>
      <c r="W434" s="38" t="s">
        <v>1583</v>
      </c>
      <c r="X434" s="38" t="s">
        <v>1584</v>
      </c>
      <c r="Y434" s="38" t="s">
        <v>1585</v>
      </c>
      <c r="Z434" s="38" t="s">
        <v>1586</v>
      </c>
      <c r="AA434" s="38" t="s">
        <v>1587</v>
      </c>
      <c r="AB434" s="38" t="s">
        <v>1588</v>
      </c>
      <c r="AC434" s="38" t="s">
        <v>1589</v>
      </c>
      <c r="AD434" s="35"/>
      <c r="AE434" s="35"/>
      <c r="AF434" s="66"/>
      <c r="AG434" s="66"/>
      <c r="AH434" s="66"/>
      <c r="AI434" s="78" t="s">
        <v>1590</v>
      </c>
      <c r="AJ434" s="64">
        <f t="shared" si="28"/>
        <v>40853</v>
      </c>
      <c r="AK434" s="62" t="str">
        <f t="shared" ca="1" si="29"/>
        <v>Expired</v>
      </c>
    </row>
    <row r="435" spans="1:37" s="19" customFormat="1" ht="38.25" x14ac:dyDescent="0.2">
      <c r="A435" s="39" t="s">
        <v>1257</v>
      </c>
      <c r="B435" s="62">
        <v>892</v>
      </c>
      <c r="C435" s="62">
        <v>19069</v>
      </c>
      <c r="D435" s="111">
        <v>555</v>
      </c>
      <c r="E435" s="111">
        <v>2004</v>
      </c>
      <c r="F435" s="39" t="str">
        <f t="shared" si="27"/>
        <v>2004-0555</v>
      </c>
      <c r="G435" s="62">
        <v>7</v>
      </c>
      <c r="H435" s="39" t="s">
        <v>1146</v>
      </c>
      <c r="I435" s="112" t="s">
        <v>1704</v>
      </c>
      <c r="J435" s="55" t="s">
        <v>2271</v>
      </c>
      <c r="K435" s="60">
        <v>2</v>
      </c>
      <c r="L435" s="68"/>
      <c r="M435" s="113"/>
      <c r="N435" s="113"/>
      <c r="O435" s="113"/>
      <c r="P435" s="113"/>
      <c r="Q435" s="113"/>
      <c r="R435" s="113"/>
      <c r="S435" s="72"/>
      <c r="T435" s="114"/>
      <c r="U435" s="115"/>
      <c r="V435" s="115"/>
      <c r="W435" s="115"/>
      <c r="X435" s="115"/>
      <c r="Y435" s="115"/>
      <c r="Z435" s="115"/>
      <c r="AA435" s="115"/>
      <c r="AB435" s="115"/>
      <c r="AC435" s="115"/>
      <c r="AD435" s="115"/>
      <c r="AE435" s="115"/>
      <c r="AF435" s="115"/>
      <c r="AG435" s="115"/>
      <c r="AH435" s="115"/>
      <c r="AI435" s="114"/>
      <c r="AJ435" s="64" t="str">
        <f t="shared" si="28"/>
        <v/>
      </c>
      <c r="AK435" s="62" t="str">
        <f t="shared" ca="1" si="29"/>
        <v>Expired</v>
      </c>
    </row>
    <row r="436" spans="1:37" s="19" customFormat="1" ht="51" x14ac:dyDescent="0.2">
      <c r="A436" s="39" t="s">
        <v>1257</v>
      </c>
      <c r="B436" s="62">
        <v>892</v>
      </c>
      <c r="C436" s="62">
        <v>22935</v>
      </c>
      <c r="D436" s="111">
        <v>465</v>
      </c>
      <c r="E436" s="111">
        <v>2005</v>
      </c>
      <c r="F436" s="39" t="str">
        <f t="shared" si="27"/>
        <v>2005-0465</v>
      </c>
      <c r="G436" s="62">
        <v>7</v>
      </c>
      <c r="H436" s="39" t="s">
        <v>75</v>
      </c>
      <c r="I436" s="112" t="s">
        <v>1704</v>
      </c>
      <c r="J436" s="55">
        <v>39714</v>
      </c>
      <c r="K436" s="60">
        <v>2</v>
      </c>
      <c r="L436" s="68"/>
      <c r="M436" s="113"/>
      <c r="N436" s="113"/>
      <c r="O436" s="113"/>
      <c r="P436" s="113"/>
      <c r="Q436" s="113"/>
      <c r="R436" s="113"/>
      <c r="S436" s="72"/>
      <c r="T436" s="114"/>
      <c r="U436" s="124" t="s">
        <v>2372</v>
      </c>
      <c r="V436" s="124" t="s">
        <v>2373</v>
      </c>
      <c r="W436" s="124" t="s">
        <v>2374</v>
      </c>
      <c r="X436" s="114"/>
      <c r="Y436" s="114"/>
      <c r="Z436" s="114"/>
      <c r="AA436" s="114"/>
      <c r="AB436" s="114"/>
      <c r="AC436" s="114"/>
      <c r="AD436" s="114"/>
      <c r="AE436" s="114"/>
      <c r="AF436" s="114"/>
      <c r="AG436" s="114"/>
      <c r="AH436" s="114"/>
      <c r="AI436" s="114"/>
      <c r="AJ436" s="64">
        <f t="shared" si="28"/>
        <v>40444</v>
      </c>
      <c r="AK436" s="62" t="str">
        <f t="shared" ca="1" si="29"/>
        <v>Expired</v>
      </c>
    </row>
    <row r="437" spans="1:37" s="19" customFormat="1" ht="38.25" x14ac:dyDescent="0.2">
      <c r="A437" s="39" t="s">
        <v>1257</v>
      </c>
      <c r="B437" s="62">
        <v>892</v>
      </c>
      <c r="C437" s="62">
        <v>24346</v>
      </c>
      <c r="D437" s="111">
        <v>558</v>
      </c>
      <c r="E437" s="111">
        <v>2005</v>
      </c>
      <c r="F437" s="39" t="str">
        <f t="shared" si="27"/>
        <v>2005-0558</v>
      </c>
      <c r="G437" s="62">
        <v>7</v>
      </c>
      <c r="H437" s="39" t="s">
        <v>86</v>
      </c>
      <c r="I437" s="112" t="s">
        <v>1708</v>
      </c>
      <c r="J437" s="55" t="s">
        <v>2271</v>
      </c>
      <c r="K437" s="60">
        <v>2</v>
      </c>
      <c r="L437" s="68"/>
      <c r="M437" s="113"/>
      <c r="N437" s="113"/>
      <c r="O437" s="113"/>
      <c r="P437" s="113"/>
      <c r="Q437" s="113"/>
      <c r="R437" s="113"/>
      <c r="S437" s="72"/>
      <c r="T437" s="114"/>
      <c r="U437" s="115"/>
      <c r="V437" s="115"/>
      <c r="W437" s="115"/>
      <c r="X437" s="115"/>
      <c r="Y437" s="115"/>
      <c r="Z437" s="115"/>
      <c r="AA437" s="115"/>
      <c r="AB437" s="115"/>
      <c r="AC437" s="115"/>
      <c r="AD437" s="115"/>
      <c r="AE437" s="115"/>
      <c r="AF437" s="115"/>
      <c r="AG437" s="115"/>
      <c r="AH437" s="115"/>
      <c r="AI437" s="114"/>
      <c r="AJ437" s="64" t="str">
        <f t="shared" si="28"/>
        <v/>
      </c>
      <c r="AK437" s="62" t="str">
        <f t="shared" ca="1" si="29"/>
        <v>Expired</v>
      </c>
    </row>
    <row r="438" spans="1:37" s="19" customFormat="1" ht="38.25" x14ac:dyDescent="0.2">
      <c r="A438" s="39" t="s">
        <v>1257</v>
      </c>
      <c r="B438" s="39">
        <v>892</v>
      </c>
      <c r="C438" s="39">
        <v>16446</v>
      </c>
      <c r="D438" s="39">
        <v>113</v>
      </c>
      <c r="E438" s="39">
        <v>2001</v>
      </c>
      <c r="F438" s="39" t="str">
        <f t="shared" si="27"/>
        <v>2001-0113</v>
      </c>
      <c r="G438" s="39">
        <v>8</v>
      </c>
      <c r="H438" s="39" t="s">
        <v>950</v>
      </c>
      <c r="I438" s="47" t="s">
        <v>951</v>
      </c>
      <c r="J438" s="50">
        <v>37099</v>
      </c>
      <c r="K438" s="39">
        <v>3</v>
      </c>
      <c r="L438" s="50">
        <v>37829</v>
      </c>
      <c r="M438" s="50"/>
      <c r="N438" s="50"/>
      <c r="O438" s="50"/>
      <c r="P438" s="50"/>
      <c r="Q438" s="50"/>
      <c r="R438" s="50"/>
      <c r="S438" s="47"/>
      <c r="T438" s="39"/>
      <c r="U438" s="39"/>
      <c r="V438" s="70"/>
      <c r="W438" s="70"/>
      <c r="X438" s="70"/>
      <c r="Y438" s="70"/>
      <c r="Z438" s="70"/>
      <c r="AA438" s="70"/>
      <c r="AB438" s="70"/>
      <c r="AC438" s="70"/>
      <c r="AD438" s="70"/>
      <c r="AE438" s="70"/>
      <c r="AF438" s="70"/>
      <c r="AG438" s="70"/>
      <c r="AH438" s="70"/>
      <c r="AI438" s="54" t="s">
        <v>952</v>
      </c>
      <c r="AJ438" s="64">
        <f t="shared" si="28"/>
        <v>38195</v>
      </c>
      <c r="AK438" s="62" t="str">
        <f t="shared" ca="1" si="29"/>
        <v>Expired</v>
      </c>
    </row>
    <row r="439" spans="1:37" s="19" customFormat="1" ht="25.5" x14ac:dyDescent="0.2">
      <c r="A439" s="53" t="s">
        <v>1257</v>
      </c>
      <c r="B439" s="53">
        <v>892</v>
      </c>
      <c r="C439" s="53">
        <v>15278</v>
      </c>
      <c r="D439" s="53">
        <v>500</v>
      </c>
      <c r="E439" s="53">
        <v>2005</v>
      </c>
      <c r="F439" s="39" t="str">
        <f t="shared" si="27"/>
        <v>2005-0500</v>
      </c>
      <c r="G439" s="53">
        <v>8</v>
      </c>
      <c r="H439" s="98" t="s">
        <v>1089</v>
      </c>
      <c r="I439" s="47" t="s">
        <v>1090</v>
      </c>
      <c r="J439" s="50">
        <v>39038</v>
      </c>
      <c r="K439" s="62">
        <v>2</v>
      </c>
      <c r="L439" s="62"/>
      <c r="M439" s="51"/>
      <c r="N439" s="51"/>
      <c r="O439" s="51"/>
      <c r="P439" s="51"/>
      <c r="Q439" s="51"/>
      <c r="R439" s="51"/>
      <c r="S439" s="65"/>
      <c r="T439" s="54"/>
      <c r="U439" s="70" t="s">
        <v>1091</v>
      </c>
      <c r="V439" s="70"/>
      <c r="W439" s="70"/>
      <c r="X439" s="70"/>
      <c r="Y439" s="70"/>
      <c r="Z439" s="70"/>
      <c r="AA439" s="70"/>
      <c r="AB439" s="70"/>
      <c r="AC439" s="70"/>
      <c r="AD439" s="70"/>
      <c r="AE439" s="70"/>
      <c r="AF439" s="70"/>
      <c r="AG439" s="70"/>
      <c r="AH439" s="70"/>
      <c r="AI439" s="54"/>
      <c r="AJ439" s="64">
        <f t="shared" si="28"/>
        <v>39769</v>
      </c>
      <c r="AK439" s="62" t="str">
        <f t="shared" ca="1" si="29"/>
        <v>Expired</v>
      </c>
    </row>
    <row r="440" spans="1:37" s="19" customFormat="1" ht="25.5" x14ac:dyDescent="0.2">
      <c r="A440" s="53" t="s">
        <v>1257</v>
      </c>
      <c r="B440" s="53">
        <v>892</v>
      </c>
      <c r="C440" s="53">
        <v>23976</v>
      </c>
      <c r="D440" s="51">
        <v>524</v>
      </c>
      <c r="E440" s="51">
        <v>2005</v>
      </c>
      <c r="F440" s="39" t="str">
        <f t="shared" si="27"/>
        <v>2005-0524</v>
      </c>
      <c r="G440" s="53">
        <v>8</v>
      </c>
      <c r="H440" s="98" t="s">
        <v>1105</v>
      </c>
      <c r="I440" s="47" t="s">
        <v>1090</v>
      </c>
      <c r="J440" s="50">
        <v>39021</v>
      </c>
      <c r="K440" s="62">
        <v>2</v>
      </c>
      <c r="L440" s="64">
        <v>39559</v>
      </c>
      <c r="M440" s="51"/>
      <c r="N440" s="51"/>
      <c r="O440" s="51"/>
      <c r="P440" s="51"/>
      <c r="Q440" s="51"/>
      <c r="R440" s="51"/>
      <c r="S440" s="65" t="s">
        <v>2067</v>
      </c>
      <c r="T440" s="54" t="s">
        <v>2068</v>
      </c>
      <c r="U440" s="62" t="s">
        <v>46</v>
      </c>
      <c r="V440" s="62" t="s">
        <v>47</v>
      </c>
      <c r="W440" s="70"/>
      <c r="X440" s="70"/>
      <c r="Y440" s="70"/>
      <c r="Z440" s="70"/>
      <c r="AA440" s="70"/>
      <c r="AB440" s="70"/>
      <c r="AC440" s="70"/>
      <c r="AD440" s="70"/>
      <c r="AE440" s="70"/>
      <c r="AF440" s="70"/>
      <c r="AG440" s="70"/>
      <c r="AH440" s="70"/>
      <c r="AI440" s="54" t="s">
        <v>2069</v>
      </c>
      <c r="AJ440" s="64">
        <f t="shared" si="28"/>
        <v>39752</v>
      </c>
      <c r="AK440" s="62" t="str">
        <f t="shared" ca="1" si="29"/>
        <v>Expired</v>
      </c>
    </row>
    <row r="441" spans="1:37" s="19" customFormat="1" ht="38.25" x14ac:dyDescent="0.2">
      <c r="A441" s="39" t="s">
        <v>1257</v>
      </c>
      <c r="B441" s="62">
        <v>892</v>
      </c>
      <c r="C441" s="62">
        <v>75882</v>
      </c>
      <c r="D441" s="111">
        <v>4</v>
      </c>
      <c r="E441" s="111">
        <v>2006</v>
      </c>
      <c r="F441" s="39" t="str">
        <f t="shared" si="27"/>
        <v>2006-0004</v>
      </c>
      <c r="G441" s="62">
        <v>8</v>
      </c>
      <c r="H441" s="39" t="s">
        <v>99</v>
      </c>
      <c r="I441" s="112" t="s">
        <v>1708</v>
      </c>
      <c r="J441" s="55" t="s">
        <v>2271</v>
      </c>
      <c r="K441" s="60">
        <v>2</v>
      </c>
      <c r="L441" s="68"/>
      <c r="M441" s="113"/>
      <c r="N441" s="113"/>
      <c r="O441" s="113"/>
      <c r="P441" s="113"/>
      <c r="Q441" s="113"/>
      <c r="R441" s="113"/>
      <c r="S441" s="72"/>
      <c r="T441" s="114"/>
      <c r="U441" s="115"/>
      <c r="V441" s="115"/>
      <c r="W441" s="115"/>
      <c r="X441" s="115"/>
      <c r="Y441" s="115"/>
      <c r="Z441" s="115"/>
      <c r="AA441" s="115"/>
      <c r="AB441" s="115"/>
      <c r="AC441" s="115"/>
      <c r="AD441" s="115"/>
      <c r="AE441" s="115"/>
      <c r="AF441" s="115"/>
      <c r="AG441" s="115"/>
      <c r="AH441" s="115"/>
      <c r="AI441" s="114"/>
      <c r="AJ441" s="64" t="str">
        <f t="shared" si="28"/>
        <v/>
      </c>
      <c r="AK441" s="62" t="str">
        <f t="shared" ca="1" si="29"/>
        <v>Expired</v>
      </c>
    </row>
    <row r="442" spans="1:37" s="19" customFormat="1" ht="38.25" x14ac:dyDescent="0.2">
      <c r="A442" s="39" t="s">
        <v>1257</v>
      </c>
      <c r="B442" s="62">
        <v>892</v>
      </c>
      <c r="C442" s="62">
        <v>24664</v>
      </c>
      <c r="D442" s="111">
        <v>480</v>
      </c>
      <c r="E442" s="62">
        <v>2007</v>
      </c>
      <c r="F442" s="39" t="str">
        <f t="shared" si="27"/>
        <v>2007-0480</v>
      </c>
      <c r="G442" s="62">
        <v>8</v>
      </c>
      <c r="H442" s="39" t="s">
        <v>816</v>
      </c>
      <c r="I442" s="54" t="s">
        <v>1708</v>
      </c>
      <c r="J442" s="55">
        <v>40491</v>
      </c>
      <c r="K442" s="60">
        <v>2</v>
      </c>
      <c r="L442" s="68"/>
      <c r="M442" s="113"/>
      <c r="N442" s="113"/>
      <c r="O442" s="113"/>
      <c r="P442" s="113"/>
      <c r="Q442" s="113"/>
      <c r="R442" s="113"/>
      <c r="S442" s="72"/>
      <c r="T442" s="114"/>
      <c r="U442" s="115"/>
      <c r="V442" s="115"/>
      <c r="W442" s="115"/>
      <c r="X442" s="115"/>
      <c r="Y442" s="115"/>
      <c r="Z442" s="115"/>
      <c r="AA442" s="115"/>
      <c r="AB442" s="115"/>
      <c r="AC442" s="115"/>
      <c r="AD442" s="115"/>
      <c r="AE442" s="115"/>
      <c r="AF442" s="115"/>
      <c r="AG442" s="115"/>
      <c r="AH442" s="115"/>
      <c r="AI442" s="114"/>
      <c r="AJ442" s="64">
        <f t="shared" si="28"/>
        <v>41222</v>
      </c>
      <c r="AK442" s="62" t="str">
        <f t="shared" ca="1" si="29"/>
        <v>Expired</v>
      </c>
    </row>
    <row r="443" spans="1:37" s="19" customFormat="1" ht="38.25" x14ac:dyDescent="0.2">
      <c r="A443" s="39" t="s">
        <v>1257</v>
      </c>
      <c r="B443" s="62">
        <v>892</v>
      </c>
      <c r="C443" s="62">
        <v>78570</v>
      </c>
      <c r="D443" s="111">
        <v>507</v>
      </c>
      <c r="E443" s="62">
        <v>2008</v>
      </c>
      <c r="F443" s="39" t="str">
        <f t="shared" ref="F443:F506" si="30">IF(CONCATENATE(TEXT(E443,"0000"),"-",TEXT(D443,"0000"))="0000-0000"," ",CONCATENATE(TEXT(E443,"0000"),"-",TEXT(D443,"0000")))</f>
        <v>2008-0507</v>
      </c>
      <c r="G443" s="62">
        <v>8</v>
      </c>
      <c r="H443" s="39" t="s">
        <v>1972</v>
      </c>
      <c r="I443" s="54" t="s">
        <v>1708</v>
      </c>
      <c r="J443" s="55">
        <v>40849</v>
      </c>
      <c r="K443" s="60">
        <v>2</v>
      </c>
      <c r="L443" s="68"/>
      <c r="M443" s="113"/>
      <c r="N443" s="113"/>
      <c r="O443" s="113"/>
      <c r="P443" s="113"/>
      <c r="Q443" s="113"/>
      <c r="R443" s="113"/>
      <c r="S443" s="72"/>
      <c r="T443" s="114"/>
      <c r="U443" s="115"/>
      <c r="V443" s="115"/>
      <c r="W443" s="115"/>
      <c r="X443" s="115"/>
      <c r="Y443" s="115"/>
      <c r="Z443" s="115"/>
      <c r="AA443" s="115"/>
      <c r="AB443" s="115"/>
      <c r="AC443" s="115"/>
      <c r="AD443" s="115"/>
      <c r="AE443" s="115"/>
      <c r="AF443" s="115"/>
      <c r="AG443" s="115"/>
      <c r="AH443" s="115"/>
      <c r="AI443" s="114"/>
      <c r="AJ443" s="64">
        <f t="shared" si="28"/>
        <v>41580</v>
      </c>
      <c r="AK443" s="62" t="str">
        <f t="shared" ca="1" si="29"/>
        <v>Expired</v>
      </c>
    </row>
    <row r="444" spans="1:37" s="19" customFormat="1" ht="38.25" x14ac:dyDescent="0.2">
      <c r="A444" s="39" t="s">
        <v>1257</v>
      </c>
      <c r="B444" s="39">
        <v>892</v>
      </c>
      <c r="C444" s="39">
        <v>20422</v>
      </c>
      <c r="D444" s="39">
        <v>541</v>
      </c>
      <c r="E444" s="39">
        <v>2006</v>
      </c>
      <c r="F444" s="39" t="str">
        <f t="shared" si="30"/>
        <v>2006-0541</v>
      </c>
      <c r="G444" s="39">
        <v>9</v>
      </c>
      <c r="H444" s="39" t="s">
        <v>2005</v>
      </c>
      <c r="I444" s="48" t="s">
        <v>951</v>
      </c>
      <c r="J444" s="50">
        <v>39214</v>
      </c>
      <c r="K444" s="39">
        <v>2</v>
      </c>
      <c r="L444" s="50">
        <v>39653</v>
      </c>
      <c r="M444" s="50"/>
      <c r="N444" s="50"/>
      <c r="O444" s="50"/>
      <c r="P444" s="50"/>
      <c r="Q444" s="50"/>
      <c r="R444" s="50">
        <v>39945</v>
      </c>
      <c r="S444" s="47" t="s">
        <v>488</v>
      </c>
      <c r="T444" s="39"/>
      <c r="U444" s="39" t="s">
        <v>2006</v>
      </c>
      <c r="V444" s="70"/>
      <c r="W444" s="70"/>
      <c r="X444" s="70"/>
      <c r="Y444" s="70"/>
      <c r="Z444" s="70"/>
      <c r="AA444" s="70"/>
      <c r="AB444" s="70"/>
      <c r="AC444" s="70"/>
      <c r="AD444" s="70"/>
      <c r="AE444" s="70"/>
      <c r="AF444" s="70"/>
      <c r="AG444" s="70"/>
      <c r="AH444" s="70"/>
      <c r="AI444" s="54" t="s">
        <v>2007</v>
      </c>
      <c r="AJ444" s="64">
        <f t="shared" si="28"/>
        <v>39945</v>
      </c>
      <c r="AK444" s="62" t="str">
        <f t="shared" ca="1" si="29"/>
        <v>Expired</v>
      </c>
    </row>
    <row r="445" spans="1:37" s="19" customFormat="1" ht="38.25" x14ac:dyDescent="0.2">
      <c r="A445" s="39" t="s">
        <v>1257</v>
      </c>
      <c r="B445" s="39">
        <v>892</v>
      </c>
      <c r="C445" s="39">
        <v>12928</v>
      </c>
      <c r="D445" s="39">
        <v>31</v>
      </c>
      <c r="E445" s="39">
        <v>2008</v>
      </c>
      <c r="F445" s="39" t="str">
        <f t="shared" si="30"/>
        <v>2008-0031</v>
      </c>
      <c r="G445" s="39">
        <v>9</v>
      </c>
      <c r="H445" s="39" t="s">
        <v>825</v>
      </c>
      <c r="I445" s="54" t="s">
        <v>1708</v>
      </c>
      <c r="J445" s="55" t="s">
        <v>2271</v>
      </c>
      <c r="K445" s="60">
        <v>2</v>
      </c>
      <c r="L445" s="68"/>
      <c r="M445" s="113"/>
      <c r="N445" s="113"/>
      <c r="O445" s="113"/>
      <c r="P445" s="113"/>
      <c r="Q445" s="113"/>
      <c r="R445" s="113"/>
      <c r="S445" s="72"/>
      <c r="T445" s="114"/>
      <c r="U445" s="115"/>
      <c r="V445" s="115"/>
      <c r="W445" s="115"/>
      <c r="X445" s="115"/>
      <c r="Y445" s="115"/>
      <c r="Z445" s="115"/>
      <c r="AA445" s="115"/>
      <c r="AB445" s="115"/>
      <c r="AC445" s="115"/>
      <c r="AD445" s="115"/>
      <c r="AE445" s="115"/>
      <c r="AF445" s="115"/>
      <c r="AG445" s="115"/>
      <c r="AH445" s="115"/>
      <c r="AI445" s="114"/>
      <c r="AJ445" s="64" t="str">
        <f t="shared" si="28"/>
        <v/>
      </c>
      <c r="AK445" s="62" t="str">
        <f t="shared" ca="1" si="29"/>
        <v>Expired</v>
      </c>
    </row>
    <row r="446" spans="1:37" s="19" customFormat="1" ht="38.25" x14ac:dyDescent="0.2">
      <c r="A446" s="39" t="s">
        <v>1257</v>
      </c>
      <c r="B446" s="62">
        <v>892</v>
      </c>
      <c r="C446" s="62">
        <v>75457</v>
      </c>
      <c r="D446" s="111">
        <v>323</v>
      </c>
      <c r="E446" s="62">
        <v>2008</v>
      </c>
      <c r="F446" s="39" t="str">
        <f t="shared" si="30"/>
        <v>2008-0323</v>
      </c>
      <c r="G446" s="62">
        <v>9</v>
      </c>
      <c r="H446" s="39" t="s">
        <v>1951</v>
      </c>
      <c r="I446" s="54" t="s">
        <v>1708</v>
      </c>
      <c r="J446" s="55" t="s">
        <v>2271</v>
      </c>
      <c r="K446" s="60">
        <v>2</v>
      </c>
      <c r="L446" s="68"/>
      <c r="M446" s="113"/>
      <c r="N446" s="113"/>
      <c r="O446" s="113"/>
      <c r="P446" s="113"/>
      <c r="Q446" s="113"/>
      <c r="R446" s="113"/>
      <c r="S446" s="72"/>
      <c r="T446" s="114"/>
      <c r="U446" s="115"/>
      <c r="V446" s="115"/>
      <c r="W446" s="115"/>
      <c r="X446" s="115"/>
      <c r="Y446" s="115"/>
      <c r="Z446" s="115"/>
      <c r="AA446" s="115"/>
      <c r="AB446" s="115"/>
      <c r="AC446" s="115"/>
      <c r="AD446" s="115"/>
      <c r="AE446" s="115"/>
      <c r="AF446" s="115"/>
      <c r="AG446" s="115"/>
      <c r="AH446" s="115"/>
      <c r="AI446" s="114"/>
      <c r="AJ446" s="64" t="str">
        <f t="shared" si="28"/>
        <v/>
      </c>
      <c r="AK446" s="62" t="str">
        <f t="shared" ca="1" si="29"/>
        <v>Expired</v>
      </c>
    </row>
    <row r="447" spans="1:37" s="19" customFormat="1" ht="38.25" x14ac:dyDescent="0.2">
      <c r="A447" s="39" t="s">
        <v>1257</v>
      </c>
      <c r="B447" s="62">
        <v>892</v>
      </c>
      <c r="C447" s="62">
        <v>84212</v>
      </c>
      <c r="D447" s="111">
        <v>6001</v>
      </c>
      <c r="E447" s="62">
        <v>2008</v>
      </c>
      <c r="F447" s="39" t="str">
        <f t="shared" si="30"/>
        <v>2008-6001</v>
      </c>
      <c r="G447" s="62">
        <v>9</v>
      </c>
      <c r="H447" s="39" t="s">
        <v>1974</v>
      </c>
      <c r="I447" s="54" t="s">
        <v>1708</v>
      </c>
      <c r="J447" s="55" t="s">
        <v>2271</v>
      </c>
      <c r="K447" s="60">
        <v>2</v>
      </c>
      <c r="L447" s="68"/>
      <c r="M447" s="113"/>
      <c r="N447" s="113"/>
      <c r="O447" s="113"/>
      <c r="P447" s="113"/>
      <c r="Q447" s="113"/>
      <c r="R447" s="113"/>
      <c r="S447" s="72"/>
      <c r="T447" s="114"/>
      <c r="U447" s="115"/>
      <c r="V447" s="115"/>
      <c r="W447" s="115"/>
      <c r="X447" s="115"/>
      <c r="Y447" s="115"/>
      <c r="Z447" s="115"/>
      <c r="AA447" s="115"/>
      <c r="AB447" s="115"/>
      <c r="AC447" s="115"/>
      <c r="AD447" s="115"/>
      <c r="AE447" s="115"/>
      <c r="AF447" s="115"/>
      <c r="AG447" s="115"/>
      <c r="AH447" s="115"/>
      <c r="AI447" s="114"/>
      <c r="AJ447" s="64" t="str">
        <f t="shared" si="28"/>
        <v/>
      </c>
      <c r="AK447" s="62" t="str">
        <f t="shared" ca="1" si="29"/>
        <v>Expired</v>
      </c>
    </row>
    <row r="448" spans="1:37" s="19" customFormat="1" ht="25.5" x14ac:dyDescent="0.2">
      <c r="A448" s="39" t="s">
        <v>1257</v>
      </c>
      <c r="B448" s="39">
        <v>893</v>
      </c>
      <c r="C448" s="39">
        <v>15992</v>
      </c>
      <c r="D448" s="39">
        <v>119</v>
      </c>
      <c r="E448" s="39">
        <v>2000</v>
      </c>
      <c r="F448" s="39" t="str">
        <f t="shared" si="30"/>
        <v>2000-0119</v>
      </c>
      <c r="G448" s="39">
        <v>1</v>
      </c>
      <c r="H448" s="39" t="s">
        <v>1271</v>
      </c>
      <c r="I448" s="47" t="s">
        <v>1260</v>
      </c>
      <c r="J448" s="50">
        <v>36721</v>
      </c>
      <c r="K448" s="39">
        <v>7</v>
      </c>
      <c r="L448" s="50">
        <v>37019</v>
      </c>
      <c r="M448" s="50">
        <v>37019</v>
      </c>
      <c r="N448" s="50">
        <v>38812</v>
      </c>
      <c r="O448" s="50"/>
      <c r="P448" s="50"/>
      <c r="Q448" s="50"/>
      <c r="R448" s="50">
        <v>39210</v>
      </c>
      <c r="S448" s="47"/>
      <c r="T448" s="39"/>
      <c r="U448" s="39"/>
      <c r="V448" s="70"/>
      <c r="W448" s="70"/>
      <c r="X448" s="70"/>
      <c r="Y448" s="70"/>
      <c r="Z448" s="70"/>
      <c r="AA448" s="70"/>
      <c r="AB448" s="70"/>
      <c r="AC448" s="70"/>
      <c r="AD448" s="70"/>
      <c r="AE448" s="70"/>
      <c r="AF448" s="70"/>
      <c r="AG448" s="70"/>
      <c r="AH448" s="70"/>
      <c r="AI448" s="54" t="s">
        <v>2033</v>
      </c>
      <c r="AJ448" s="64">
        <f t="shared" si="28"/>
        <v>39277</v>
      </c>
      <c r="AK448" s="62" t="str">
        <f t="shared" ca="1" si="29"/>
        <v>Expired</v>
      </c>
    </row>
    <row r="449" spans="1:37" s="19" customFormat="1" ht="25.5" x14ac:dyDescent="0.2">
      <c r="A449" s="39" t="s">
        <v>1257</v>
      </c>
      <c r="B449" s="39">
        <v>893</v>
      </c>
      <c r="C449" s="39">
        <v>17071</v>
      </c>
      <c r="D449" s="39">
        <v>138</v>
      </c>
      <c r="E449" s="39">
        <v>2000</v>
      </c>
      <c r="F449" s="39" t="str">
        <f t="shared" si="30"/>
        <v>2000-0138</v>
      </c>
      <c r="G449" s="39">
        <v>1</v>
      </c>
      <c r="H449" s="39" t="s">
        <v>1351</v>
      </c>
      <c r="I449" s="47" t="s">
        <v>1260</v>
      </c>
      <c r="J449" s="50">
        <v>36832</v>
      </c>
      <c r="K449" s="39">
        <v>7</v>
      </c>
      <c r="L449" s="50">
        <v>37019</v>
      </c>
      <c r="M449" s="50">
        <v>37386</v>
      </c>
      <c r="N449" s="50">
        <v>38095</v>
      </c>
      <c r="O449" s="50">
        <v>38810</v>
      </c>
      <c r="P449" s="50"/>
      <c r="Q449" s="50"/>
      <c r="R449" s="50">
        <v>39212</v>
      </c>
      <c r="S449" s="47"/>
      <c r="T449" s="39"/>
      <c r="U449" s="39"/>
      <c r="V449" s="70"/>
      <c r="W449" s="70"/>
      <c r="X449" s="70"/>
      <c r="Y449" s="70"/>
      <c r="Z449" s="70"/>
      <c r="AA449" s="70"/>
      <c r="AB449" s="70"/>
      <c r="AC449" s="70"/>
      <c r="AD449" s="70"/>
      <c r="AE449" s="70"/>
      <c r="AF449" s="70"/>
      <c r="AG449" s="70"/>
      <c r="AH449" s="70"/>
      <c r="AI449" s="54" t="s">
        <v>2033</v>
      </c>
      <c r="AJ449" s="64">
        <f t="shared" si="28"/>
        <v>39388</v>
      </c>
      <c r="AK449" s="62" t="str">
        <f t="shared" ca="1" si="29"/>
        <v>Expired</v>
      </c>
    </row>
    <row r="450" spans="1:37" s="19" customFormat="1" ht="25.5" x14ac:dyDescent="0.2">
      <c r="A450" s="39" t="s">
        <v>1257</v>
      </c>
      <c r="B450" s="39">
        <v>893</v>
      </c>
      <c r="C450" s="39">
        <v>12961</v>
      </c>
      <c r="D450" s="39">
        <v>570</v>
      </c>
      <c r="E450" s="39">
        <v>2000</v>
      </c>
      <c r="F450" s="39" t="str">
        <f t="shared" si="30"/>
        <v>2000-0570</v>
      </c>
      <c r="G450" s="39">
        <v>1</v>
      </c>
      <c r="H450" s="39" t="s">
        <v>1259</v>
      </c>
      <c r="I450" s="47" t="s">
        <v>1260</v>
      </c>
      <c r="J450" s="50">
        <v>37152</v>
      </c>
      <c r="K450" s="39">
        <v>7</v>
      </c>
      <c r="L450" s="50">
        <v>37389</v>
      </c>
      <c r="M450" s="50">
        <v>37739</v>
      </c>
      <c r="N450" s="50">
        <v>38095</v>
      </c>
      <c r="O450" s="50">
        <v>38812</v>
      </c>
      <c r="P450" s="50"/>
      <c r="Q450" s="50"/>
      <c r="R450" s="50"/>
      <c r="S450" s="47"/>
      <c r="T450" s="39"/>
      <c r="U450" s="39"/>
      <c r="V450" s="70"/>
      <c r="W450" s="70"/>
      <c r="X450" s="70"/>
      <c r="Y450" s="70"/>
      <c r="Z450" s="70"/>
      <c r="AA450" s="70"/>
      <c r="AB450" s="70"/>
      <c r="AC450" s="70"/>
      <c r="AD450" s="70"/>
      <c r="AE450" s="70"/>
      <c r="AF450" s="70"/>
      <c r="AG450" s="70"/>
      <c r="AH450" s="70"/>
      <c r="AI450" s="54"/>
      <c r="AJ450" s="64">
        <f t="shared" si="28"/>
        <v>39709</v>
      </c>
      <c r="AK450" s="62" t="str">
        <f t="shared" ca="1" si="29"/>
        <v>Expired</v>
      </c>
    </row>
    <row r="451" spans="1:37" s="19" customFormat="1" ht="25.5" x14ac:dyDescent="0.2">
      <c r="A451" s="39" t="s">
        <v>1257</v>
      </c>
      <c r="B451" s="39">
        <v>893</v>
      </c>
      <c r="C451" s="39">
        <v>19303</v>
      </c>
      <c r="D451" s="39">
        <v>424</v>
      </c>
      <c r="E451" s="39">
        <v>2001</v>
      </c>
      <c r="F451" s="39" t="str">
        <f t="shared" si="30"/>
        <v>2001-0424</v>
      </c>
      <c r="G451" s="39">
        <v>1</v>
      </c>
      <c r="H451" s="39" t="s">
        <v>1357</v>
      </c>
      <c r="I451" s="47" t="s">
        <v>1260</v>
      </c>
      <c r="J451" s="50">
        <v>37461</v>
      </c>
      <c r="K451" s="39">
        <v>7</v>
      </c>
      <c r="L451" s="50">
        <v>38095</v>
      </c>
      <c r="M451" s="50">
        <v>38817</v>
      </c>
      <c r="N451" s="50"/>
      <c r="O451" s="50"/>
      <c r="P451" s="50"/>
      <c r="Q451" s="50"/>
      <c r="R451" s="50"/>
      <c r="S451" s="47"/>
      <c r="T451" s="39"/>
      <c r="U451" s="39"/>
      <c r="V451" s="70"/>
      <c r="W451" s="70"/>
      <c r="X451" s="70"/>
      <c r="Y451" s="70"/>
      <c r="Z451" s="70"/>
      <c r="AA451" s="70"/>
      <c r="AB451" s="70"/>
      <c r="AC451" s="70"/>
      <c r="AD451" s="70"/>
      <c r="AE451" s="70"/>
      <c r="AF451" s="70"/>
      <c r="AG451" s="70"/>
      <c r="AH451" s="70"/>
      <c r="AI451" s="54"/>
      <c r="AJ451" s="64">
        <f t="shared" si="28"/>
        <v>40018</v>
      </c>
      <c r="AK451" s="62" t="str">
        <f t="shared" ca="1" si="29"/>
        <v>Expired</v>
      </c>
    </row>
    <row r="452" spans="1:37" s="19" customFormat="1" ht="25.5" x14ac:dyDescent="0.2">
      <c r="A452" s="38" t="s">
        <v>1257</v>
      </c>
      <c r="B452" s="38">
        <v>893</v>
      </c>
      <c r="C452" s="38">
        <v>8831</v>
      </c>
      <c r="D452" s="38">
        <v>116</v>
      </c>
      <c r="E452" s="38">
        <v>2000</v>
      </c>
      <c r="F452" s="39" t="str">
        <f t="shared" si="30"/>
        <v>2000-0116</v>
      </c>
      <c r="G452" s="38">
        <v>4</v>
      </c>
      <c r="H452" s="38" t="s">
        <v>891</v>
      </c>
      <c r="I452" s="48" t="s">
        <v>159</v>
      </c>
      <c r="J452" s="55">
        <v>37111</v>
      </c>
      <c r="K452" s="38">
        <v>7</v>
      </c>
      <c r="L452" s="55">
        <v>37698</v>
      </c>
      <c r="M452" s="55">
        <v>38454</v>
      </c>
      <c r="N452" s="55">
        <v>38922</v>
      </c>
      <c r="O452" s="55"/>
      <c r="P452" s="55"/>
      <c r="Q452" s="55"/>
      <c r="R452" s="55"/>
      <c r="S452" s="48" t="s">
        <v>1499</v>
      </c>
      <c r="T452" s="38"/>
      <c r="U452" s="38" t="s">
        <v>892</v>
      </c>
      <c r="V452" s="75"/>
      <c r="W452" s="75"/>
      <c r="X452" s="75"/>
      <c r="Y452" s="75"/>
      <c r="Z452" s="75"/>
      <c r="AA452" s="75"/>
      <c r="AB452" s="75"/>
      <c r="AC452" s="75"/>
      <c r="AD452" s="75"/>
      <c r="AE452" s="75"/>
      <c r="AF452" s="75"/>
      <c r="AG452" s="75"/>
      <c r="AH452" s="75"/>
      <c r="AI452" s="38" t="s">
        <v>1500</v>
      </c>
      <c r="AJ452" s="64">
        <f t="shared" si="28"/>
        <v>39668</v>
      </c>
      <c r="AK452" s="62" t="str">
        <f t="shared" ca="1" si="29"/>
        <v>Expired</v>
      </c>
    </row>
    <row r="453" spans="1:37" s="19" customFormat="1" ht="25.5" x14ac:dyDescent="0.2">
      <c r="A453" s="38" t="s">
        <v>1257</v>
      </c>
      <c r="B453" s="38">
        <v>893</v>
      </c>
      <c r="C453" s="38">
        <v>10055</v>
      </c>
      <c r="D453" s="38">
        <v>524</v>
      </c>
      <c r="E453" s="38">
        <v>2000</v>
      </c>
      <c r="F453" s="39" t="str">
        <f t="shared" si="30"/>
        <v>2000-0524</v>
      </c>
      <c r="G453" s="38">
        <v>4</v>
      </c>
      <c r="H453" s="38" t="s">
        <v>270</v>
      </c>
      <c r="I453" s="48" t="s">
        <v>159</v>
      </c>
      <c r="J453" s="55">
        <v>37499</v>
      </c>
      <c r="K453" s="38">
        <v>7</v>
      </c>
      <c r="L453" s="55">
        <v>38930</v>
      </c>
      <c r="M453" s="55">
        <v>39205</v>
      </c>
      <c r="N453" s="55"/>
      <c r="O453" s="55"/>
      <c r="P453" s="55"/>
      <c r="Q453" s="55"/>
      <c r="R453" s="55"/>
      <c r="S453" s="48"/>
      <c r="T453" s="38"/>
      <c r="U453" s="35" t="s">
        <v>898</v>
      </c>
      <c r="V453" s="77"/>
      <c r="W453" s="38"/>
      <c r="X453" s="38"/>
      <c r="Y453" s="38"/>
      <c r="Z453" s="38"/>
      <c r="AA453" s="38"/>
      <c r="AB453" s="38"/>
      <c r="AC453" s="38"/>
      <c r="AD453" s="38"/>
      <c r="AE453" s="38"/>
      <c r="AF453" s="60"/>
      <c r="AG453" s="60"/>
      <c r="AH453" s="60"/>
      <c r="AI453" s="38" t="s">
        <v>1510</v>
      </c>
      <c r="AJ453" s="64">
        <f t="shared" si="28"/>
        <v>40056</v>
      </c>
      <c r="AK453" s="62" t="str">
        <f t="shared" ca="1" si="29"/>
        <v>Expired</v>
      </c>
    </row>
    <row r="454" spans="1:37" s="19" customFormat="1" ht="38.25" x14ac:dyDescent="0.2">
      <c r="A454" s="38" t="s">
        <v>1257</v>
      </c>
      <c r="B454" s="38">
        <v>893</v>
      </c>
      <c r="C454" s="38">
        <v>11608</v>
      </c>
      <c r="D454" s="38">
        <v>539</v>
      </c>
      <c r="E454" s="38">
        <v>2000</v>
      </c>
      <c r="F454" s="39" t="str">
        <f t="shared" si="30"/>
        <v>2000-0539</v>
      </c>
      <c r="G454" s="38">
        <v>4</v>
      </c>
      <c r="H454" s="38" t="s">
        <v>274</v>
      </c>
      <c r="I454" s="48" t="s">
        <v>159</v>
      </c>
      <c r="J454" s="55">
        <v>37179</v>
      </c>
      <c r="K454" s="38">
        <v>7</v>
      </c>
      <c r="L454" s="55">
        <v>38924</v>
      </c>
      <c r="M454" s="55">
        <v>39202</v>
      </c>
      <c r="N454" s="55"/>
      <c r="O454" s="55"/>
      <c r="P454" s="55"/>
      <c r="Q454" s="55"/>
      <c r="R454" s="55"/>
      <c r="S454" s="48"/>
      <c r="T454" s="38"/>
      <c r="U454" s="38" t="s">
        <v>275</v>
      </c>
      <c r="V454" s="75"/>
      <c r="W454" s="75"/>
      <c r="X454" s="75"/>
      <c r="Y454" s="75"/>
      <c r="Z454" s="75"/>
      <c r="AA454" s="75"/>
      <c r="AB454" s="75"/>
      <c r="AC454" s="75"/>
      <c r="AD454" s="75"/>
      <c r="AE454" s="75"/>
      <c r="AF454" s="75"/>
      <c r="AG454" s="75"/>
      <c r="AH454" s="75"/>
      <c r="AI454" s="38" t="s">
        <v>1512</v>
      </c>
      <c r="AJ454" s="64">
        <f t="shared" si="28"/>
        <v>39736</v>
      </c>
      <c r="AK454" s="62" t="str">
        <f t="shared" ca="1" si="29"/>
        <v>Expired</v>
      </c>
    </row>
    <row r="455" spans="1:37" s="19" customFormat="1" ht="38.25" x14ac:dyDescent="0.2">
      <c r="A455" s="38" t="s">
        <v>1257</v>
      </c>
      <c r="B455" s="38">
        <v>893</v>
      </c>
      <c r="C455" s="38">
        <v>16572</v>
      </c>
      <c r="D455" s="38">
        <v>566</v>
      </c>
      <c r="E455" s="38">
        <v>2000</v>
      </c>
      <c r="F455" s="39" t="str">
        <f t="shared" si="30"/>
        <v>2000-0566</v>
      </c>
      <c r="G455" s="38">
        <v>4</v>
      </c>
      <c r="H455" s="38" t="s">
        <v>899</v>
      </c>
      <c r="I455" s="48" t="s">
        <v>159</v>
      </c>
      <c r="J455" s="55">
        <v>37203</v>
      </c>
      <c r="K455" s="38">
        <v>7</v>
      </c>
      <c r="L455" s="55">
        <v>38923</v>
      </c>
      <c r="M455" s="55">
        <v>39202</v>
      </c>
      <c r="N455" s="55"/>
      <c r="O455" s="55"/>
      <c r="P455" s="55"/>
      <c r="Q455" s="55"/>
      <c r="R455" s="55"/>
      <c r="S455" s="48"/>
      <c r="T455" s="38"/>
      <c r="U455" s="38" t="s">
        <v>900</v>
      </c>
      <c r="V455" s="38" t="s">
        <v>901</v>
      </c>
      <c r="W455" s="75"/>
      <c r="X455" s="75"/>
      <c r="Y455" s="75"/>
      <c r="Z455" s="75"/>
      <c r="AA455" s="75"/>
      <c r="AB455" s="75"/>
      <c r="AC455" s="75"/>
      <c r="AD455" s="75"/>
      <c r="AE455" s="75"/>
      <c r="AF455" s="75"/>
      <c r="AG455" s="75"/>
      <c r="AH455" s="75"/>
      <c r="AI455" s="38" t="s">
        <v>1513</v>
      </c>
      <c r="AJ455" s="64">
        <f t="shared" si="28"/>
        <v>39760</v>
      </c>
      <c r="AK455" s="62" t="str">
        <f t="shared" ca="1" si="29"/>
        <v>Expired</v>
      </c>
    </row>
    <row r="456" spans="1:37" ht="38.25" x14ac:dyDescent="0.2">
      <c r="A456" s="38" t="s">
        <v>1257</v>
      </c>
      <c r="B456" s="38">
        <v>893</v>
      </c>
      <c r="C456" s="38">
        <v>8950</v>
      </c>
      <c r="D456" s="38">
        <v>165</v>
      </c>
      <c r="E456" s="38">
        <v>2001</v>
      </c>
      <c r="F456" s="39" t="str">
        <f t="shared" si="30"/>
        <v>2001-0165</v>
      </c>
      <c r="G456" s="38">
        <v>4</v>
      </c>
      <c r="H456" s="38" t="s">
        <v>643</v>
      </c>
      <c r="I456" s="48" t="s">
        <v>159</v>
      </c>
      <c r="J456" s="55">
        <v>37515</v>
      </c>
      <c r="K456" s="38">
        <v>7</v>
      </c>
      <c r="L456" s="55">
        <v>38924</v>
      </c>
      <c r="M456" s="55">
        <v>39202</v>
      </c>
      <c r="N456" s="55"/>
      <c r="O456" s="55"/>
      <c r="P456" s="55"/>
      <c r="Q456" s="55"/>
      <c r="R456" s="55"/>
      <c r="S456" s="48"/>
      <c r="T456" s="38"/>
      <c r="U456" s="38" t="s">
        <v>644</v>
      </c>
      <c r="V456" s="75"/>
      <c r="W456" s="75"/>
      <c r="X456" s="75"/>
      <c r="Y456" s="75"/>
      <c r="Z456" s="75"/>
      <c r="AA456" s="75"/>
      <c r="AB456" s="75"/>
      <c r="AC456" s="75"/>
      <c r="AD456" s="75"/>
      <c r="AE456" s="75"/>
      <c r="AF456" s="75"/>
      <c r="AG456" s="75"/>
      <c r="AH456" s="75"/>
      <c r="AI456" s="38" t="s">
        <v>1518</v>
      </c>
      <c r="AJ456" s="64">
        <f t="shared" si="28"/>
        <v>40072</v>
      </c>
      <c r="AK456" s="62" t="str">
        <f t="shared" ca="1" si="29"/>
        <v>Expired</v>
      </c>
    </row>
    <row r="457" spans="1:37" ht="38.25" x14ac:dyDescent="0.2">
      <c r="A457" s="38" t="s">
        <v>1257</v>
      </c>
      <c r="B457" s="38">
        <v>893</v>
      </c>
      <c r="C457" s="38">
        <v>11933</v>
      </c>
      <c r="D457" s="38">
        <v>540</v>
      </c>
      <c r="E457" s="38">
        <v>2001</v>
      </c>
      <c r="F457" s="39" t="str">
        <f t="shared" si="30"/>
        <v>2001-0540</v>
      </c>
      <c r="G457" s="38">
        <v>4</v>
      </c>
      <c r="H457" s="38" t="s">
        <v>653</v>
      </c>
      <c r="I457" s="48" t="s">
        <v>159</v>
      </c>
      <c r="J457" s="55">
        <v>37740</v>
      </c>
      <c r="K457" s="38">
        <v>7</v>
      </c>
      <c r="L457" s="55">
        <v>38122</v>
      </c>
      <c r="M457" s="55">
        <v>38624</v>
      </c>
      <c r="N457" s="55">
        <v>38931</v>
      </c>
      <c r="O457" s="55">
        <v>39196</v>
      </c>
      <c r="P457" s="55"/>
      <c r="Q457" s="55"/>
      <c r="R457" s="55"/>
      <c r="S457" s="48"/>
      <c r="T457" s="38"/>
      <c r="U457" s="38" t="s">
        <v>654</v>
      </c>
      <c r="V457" s="38"/>
      <c r="W457" s="38"/>
      <c r="X457" s="38"/>
      <c r="Y457" s="75"/>
      <c r="Z457" s="75"/>
      <c r="AA457" s="75"/>
      <c r="AB457" s="75"/>
      <c r="AC457" s="75"/>
      <c r="AD457" s="75"/>
      <c r="AE457" s="75"/>
      <c r="AF457" s="75"/>
      <c r="AG457" s="75"/>
      <c r="AH457" s="75"/>
      <c r="AI457" s="55" t="s">
        <v>1522</v>
      </c>
      <c r="AJ457" s="64">
        <f t="shared" si="28"/>
        <v>40297</v>
      </c>
      <c r="AK457" s="62" t="str">
        <f t="shared" ca="1" si="29"/>
        <v>Expired</v>
      </c>
    </row>
    <row r="458" spans="1:37" ht="38.25" x14ac:dyDescent="0.2">
      <c r="A458" s="38" t="s">
        <v>1257</v>
      </c>
      <c r="B458" s="38">
        <v>893</v>
      </c>
      <c r="C458" s="38">
        <v>18712</v>
      </c>
      <c r="D458" s="38">
        <v>543</v>
      </c>
      <c r="E458" s="38">
        <v>2001</v>
      </c>
      <c r="F458" s="39" t="str">
        <f t="shared" si="30"/>
        <v>2001-0543</v>
      </c>
      <c r="G458" s="38">
        <v>4</v>
      </c>
      <c r="H458" s="38" t="s">
        <v>655</v>
      </c>
      <c r="I458" s="48" t="s">
        <v>159</v>
      </c>
      <c r="J458" s="55">
        <v>37816</v>
      </c>
      <c r="K458" s="38">
        <v>7</v>
      </c>
      <c r="L458" s="55">
        <v>38936</v>
      </c>
      <c r="M458" s="55">
        <v>39196</v>
      </c>
      <c r="N458" s="55"/>
      <c r="O458" s="55"/>
      <c r="P458" s="55"/>
      <c r="Q458" s="55"/>
      <c r="R458" s="55"/>
      <c r="S458" s="48"/>
      <c r="T458" s="38"/>
      <c r="U458" s="38" t="s">
        <v>656</v>
      </c>
      <c r="V458" s="38" t="s">
        <v>657</v>
      </c>
      <c r="W458" s="38"/>
      <c r="X458" s="38"/>
      <c r="Y458" s="75"/>
      <c r="Z458" s="75"/>
      <c r="AA458" s="75"/>
      <c r="AB458" s="75"/>
      <c r="AC458" s="75"/>
      <c r="AD458" s="75"/>
      <c r="AE458" s="75"/>
      <c r="AF458" s="75"/>
      <c r="AG458" s="75"/>
      <c r="AH458" s="75"/>
      <c r="AI458" s="55" t="s">
        <v>1523</v>
      </c>
      <c r="AJ458" s="64">
        <f t="shared" si="28"/>
        <v>40373</v>
      </c>
      <c r="AK458" s="62" t="str">
        <f t="shared" ca="1" si="29"/>
        <v>Expired</v>
      </c>
    </row>
    <row r="459" spans="1:37" ht="38.25" x14ac:dyDescent="0.2">
      <c r="A459" s="38" t="s">
        <v>1257</v>
      </c>
      <c r="B459" s="38">
        <v>893</v>
      </c>
      <c r="C459" s="38">
        <v>19920</v>
      </c>
      <c r="D459" s="38">
        <v>395</v>
      </c>
      <c r="E459" s="38">
        <v>2002</v>
      </c>
      <c r="F459" s="39" t="str">
        <f t="shared" si="30"/>
        <v>2002-0395</v>
      </c>
      <c r="G459" s="38">
        <v>4</v>
      </c>
      <c r="H459" s="38" t="s">
        <v>683</v>
      </c>
      <c r="I459" s="48" t="s">
        <v>159</v>
      </c>
      <c r="J459" s="55">
        <v>37890</v>
      </c>
      <c r="K459" s="38">
        <v>7</v>
      </c>
      <c r="L459" s="55">
        <v>38936</v>
      </c>
      <c r="M459" s="55">
        <v>39205</v>
      </c>
      <c r="N459" s="55"/>
      <c r="O459" s="55"/>
      <c r="P459" s="55"/>
      <c r="Q459" s="55"/>
      <c r="R459" s="55"/>
      <c r="S459" s="48"/>
      <c r="T459" s="38"/>
      <c r="U459" s="35" t="s">
        <v>684</v>
      </c>
      <c r="V459" s="35"/>
      <c r="W459" s="35"/>
      <c r="X459" s="35"/>
      <c r="Y459" s="35"/>
      <c r="Z459" s="35"/>
      <c r="AA459" s="35"/>
      <c r="AB459" s="35"/>
      <c r="AC459" s="35"/>
      <c r="AD459" s="35"/>
      <c r="AE459" s="35"/>
      <c r="AF459" s="66"/>
      <c r="AG459" s="66"/>
      <c r="AH459" s="66"/>
      <c r="AI459" s="38" t="s">
        <v>1541</v>
      </c>
      <c r="AJ459" s="64">
        <f t="shared" si="28"/>
        <v>40447</v>
      </c>
      <c r="AK459" s="62" t="str">
        <f t="shared" ca="1" si="29"/>
        <v>Expired</v>
      </c>
    </row>
    <row r="460" spans="1:37" ht="25.5" x14ac:dyDescent="0.2">
      <c r="A460" s="38" t="s">
        <v>1257</v>
      </c>
      <c r="B460" s="38">
        <v>893</v>
      </c>
      <c r="C460" s="38">
        <v>22340</v>
      </c>
      <c r="D460" s="38">
        <v>2</v>
      </c>
      <c r="E460" s="38">
        <v>2004</v>
      </c>
      <c r="F460" s="39" t="str">
        <f t="shared" si="30"/>
        <v>2004-0002</v>
      </c>
      <c r="G460" s="38">
        <v>4</v>
      </c>
      <c r="H460" s="38" t="s">
        <v>711</v>
      </c>
      <c r="I460" s="48" t="s">
        <v>159</v>
      </c>
      <c r="J460" s="55">
        <v>38541</v>
      </c>
      <c r="K460" s="38">
        <v>7</v>
      </c>
      <c r="L460" s="68">
        <v>38930</v>
      </c>
      <c r="M460" s="68">
        <v>39205</v>
      </c>
      <c r="N460" s="55"/>
      <c r="O460" s="55"/>
      <c r="P460" s="55"/>
      <c r="Q460" s="55"/>
      <c r="R460" s="55">
        <v>41045</v>
      </c>
      <c r="S460" s="131" t="s">
        <v>259</v>
      </c>
      <c r="T460" s="38"/>
      <c r="U460" s="38" t="s">
        <v>712</v>
      </c>
      <c r="V460" s="35"/>
      <c r="W460" s="35"/>
      <c r="X460" s="35"/>
      <c r="Y460" s="35"/>
      <c r="Z460" s="35"/>
      <c r="AA460" s="35"/>
      <c r="AB460" s="35"/>
      <c r="AC460" s="35"/>
      <c r="AD460" s="35"/>
      <c r="AE460" s="35"/>
      <c r="AF460" s="66"/>
      <c r="AG460" s="66"/>
      <c r="AH460" s="66"/>
      <c r="AI460" s="132" t="s">
        <v>2390</v>
      </c>
      <c r="AJ460" s="64">
        <f t="shared" si="28"/>
        <v>41098</v>
      </c>
      <c r="AK460" s="62" t="str">
        <f t="shared" ca="1" si="29"/>
        <v>Expired</v>
      </c>
    </row>
    <row r="461" spans="1:37" ht="25.5" x14ac:dyDescent="0.2">
      <c r="A461" s="38" t="s">
        <v>1257</v>
      </c>
      <c r="B461" s="38">
        <v>893</v>
      </c>
      <c r="C461" s="38">
        <v>24507</v>
      </c>
      <c r="D461" s="38">
        <v>581</v>
      </c>
      <c r="E461" s="38">
        <v>2008</v>
      </c>
      <c r="F461" s="39" t="str">
        <f t="shared" si="30"/>
        <v>2008-0581</v>
      </c>
      <c r="G461" s="38">
        <v>4</v>
      </c>
      <c r="H461" s="38" t="s">
        <v>2221</v>
      </c>
      <c r="I461" s="48" t="s">
        <v>2222</v>
      </c>
      <c r="J461" s="55">
        <v>40480</v>
      </c>
      <c r="K461" s="38">
        <v>2</v>
      </c>
      <c r="L461" s="55"/>
      <c r="M461" s="55"/>
      <c r="N461" s="55"/>
      <c r="O461" s="55"/>
      <c r="P461" s="55"/>
      <c r="Q461" s="55"/>
      <c r="R461" s="55">
        <v>41219</v>
      </c>
      <c r="S461" s="38"/>
      <c r="T461" s="38"/>
      <c r="U461" s="38"/>
      <c r="V461" s="38"/>
      <c r="W461" s="35"/>
      <c r="X461" s="35"/>
      <c r="Y461" s="35"/>
      <c r="Z461" s="35"/>
      <c r="AA461" s="35"/>
      <c r="AB461" s="35"/>
      <c r="AC461" s="35"/>
      <c r="AD461" s="35"/>
      <c r="AE461" s="35"/>
      <c r="AF461" s="66"/>
      <c r="AG461" s="66"/>
      <c r="AH461" s="66"/>
      <c r="AI461" s="132" t="s">
        <v>2391</v>
      </c>
      <c r="AJ461" s="64">
        <f t="shared" si="28"/>
        <v>41211</v>
      </c>
      <c r="AK461" s="62" t="str">
        <f t="shared" ca="1" si="29"/>
        <v>Expired</v>
      </c>
    </row>
    <row r="462" spans="1:37" ht="25.5" x14ac:dyDescent="0.2">
      <c r="A462" s="39" t="s">
        <v>1257</v>
      </c>
      <c r="B462" s="39">
        <v>893</v>
      </c>
      <c r="C462" s="39">
        <v>16299</v>
      </c>
      <c r="D462" s="39">
        <v>136</v>
      </c>
      <c r="E462" s="39">
        <v>2000</v>
      </c>
      <c r="F462" s="39" t="str">
        <f t="shared" si="30"/>
        <v>2000-0136</v>
      </c>
      <c r="G462" s="39">
        <v>5</v>
      </c>
      <c r="H462" s="39" t="s">
        <v>1804</v>
      </c>
      <c r="I462" s="47" t="s">
        <v>1260</v>
      </c>
      <c r="J462" s="50">
        <v>37496</v>
      </c>
      <c r="K462" s="39">
        <v>7</v>
      </c>
      <c r="L462" s="50">
        <v>38734</v>
      </c>
      <c r="M462" s="50"/>
      <c r="N462" s="50"/>
      <c r="O462" s="50"/>
      <c r="P462" s="50"/>
      <c r="Q462" s="50"/>
      <c r="R462" s="50"/>
      <c r="S462" s="47"/>
      <c r="T462" s="39"/>
      <c r="U462" s="39" t="s">
        <v>788</v>
      </c>
      <c r="V462" s="39" t="s">
        <v>789</v>
      </c>
      <c r="W462" s="39" t="s">
        <v>790</v>
      </c>
      <c r="X462" s="39" t="s">
        <v>791</v>
      </c>
      <c r="Y462" s="39" t="s">
        <v>792</v>
      </c>
      <c r="Z462" s="39" t="s">
        <v>793</v>
      </c>
      <c r="AA462" s="70"/>
      <c r="AB462" s="70"/>
      <c r="AC462" s="70"/>
      <c r="AD462" s="70"/>
      <c r="AE462" s="70"/>
      <c r="AF462" s="70"/>
      <c r="AG462" s="70"/>
      <c r="AH462" s="70"/>
      <c r="AI462" s="54" t="s">
        <v>768</v>
      </c>
      <c r="AJ462" s="64">
        <f t="shared" si="28"/>
        <v>40053</v>
      </c>
      <c r="AK462" s="62" t="str">
        <f t="shared" ca="1" si="29"/>
        <v>Expired</v>
      </c>
    </row>
    <row r="463" spans="1:37" ht="25.5" x14ac:dyDescent="0.2">
      <c r="A463" s="39" t="s">
        <v>1257</v>
      </c>
      <c r="B463" s="39">
        <v>893</v>
      </c>
      <c r="C463" s="39">
        <v>16293</v>
      </c>
      <c r="D463" s="39">
        <v>136</v>
      </c>
      <c r="E463" s="39">
        <v>2001</v>
      </c>
      <c r="F463" s="39" t="str">
        <f t="shared" si="30"/>
        <v>2001-0136</v>
      </c>
      <c r="G463" s="39">
        <v>5</v>
      </c>
      <c r="H463" s="39" t="s">
        <v>158</v>
      </c>
      <c r="I463" s="47" t="s">
        <v>159</v>
      </c>
      <c r="J463" s="50">
        <v>37939</v>
      </c>
      <c r="K463" s="39">
        <v>7</v>
      </c>
      <c r="L463" s="50">
        <v>38730</v>
      </c>
      <c r="M463" s="50"/>
      <c r="N463" s="50"/>
      <c r="O463" s="50"/>
      <c r="P463" s="50"/>
      <c r="Q463" s="50"/>
      <c r="R463" s="50"/>
      <c r="S463" s="47"/>
      <c r="T463" s="39"/>
      <c r="U463" s="39" t="s">
        <v>775</v>
      </c>
      <c r="V463" s="39" t="s">
        <v>776</v>
      </c>
      <c r="W463" s="39" t="s">
        <v>777</v>
      </c>
      <c r="X463" s="39" t="s">
        <v>778</v>
      </c>
      <c r="Y463" s="39" t="s">
        <v>779</v>
      </c>
      <c r="Z463" s="39" t="s">
        <v>780</v>
      </c>
      <c r="AA463" s="39" t="s">
        <v>781</v>
      </c>
      <c r="AB463" s="39" t="s">
        <v>782</v>
      </c>
      <c r="AC463" s="39" t="s">
        <v>783</v>
      </c>
      <c r="AD463" s="39" t="s">
        <v>784</v>
      </c>
      <c r="AE463" s="70"/>
      <c r="AF463" s="70"/>
      <c r="AG463" s="70"/>
      <c r="AH463" s="70"/>
      <c r="AI463" s="54" t="s">
        <v>768</v>
      </c>
      <c r="AJ463" s="64">
        <f t="shared" si="28"/>
        <v>40496</v>
      </c>
      <c r="AK463" s="62" t="str">
        <f t="shared" ca="1" si="29"/>
        <v>Expired</v>
      </c>
    </row>
    <row r="464" spans="1:37" ht="44.25" customHeight="1" x14ac:dyDescent="0.2">
      <c r="A464" s="35" t="s">
        <v>1257</v>
      </c>
      <c r="B464" s="35">
        <v>893</v>
      </c>
      <c r="C464" s="35">
        <v>16511</v>
      </c>
      <c r="D464" s="35">
        <v>140</v>
      </c>
      <c r="E464" s="35">
        <v>2001</v>
      </c>
      <c r="F464" s="39" t="str">
        <f t="shared" si="30"/>
        <v>2001-0140</v>
      </c>
      <c r="G464" s="35">
        <v>6</v>
      </c>
      <c r="H464" s="35" t="s">
        <v>1603</v>
      </c>
      <c r="I464" s="57" t="s">
        <v>1260</v>
      </c>
      <c r="J464" s="56">
        <v>37243</v>
      </c>
      <c r="K464" s="35">
        <v>7</v>
      </c>
      <c r="L464" s="56" t="s">
        <v>1274</v>
      </c>
      <c r="M464" s="56">
        <v>37685</v>
      </c>
      <c r="N464" s="56" t="s">
        <v>1275</v>
      </c>
      <c r="O464" s="56">
        <v>38568</v>
      </c>
      <c r="P464" s="56" t="s">
        <v>911</v>
      </c>
      <c r="Q464" s="56"/>
      <c r="R464" s="56"/>
      <c r="S464" s="57" t="s">
        <v>1915</v>
      </c>
      <c r="T464" s="35"/>
      <c r="U464" s="35" t="s">
        <v>1433</v>
      </c>
      <c r="V464" s="35"/>
      <c r="W464" s="35"/>
      <c r="X464" s="79"/>
      <c r="Y464" s="79"/>
      <c r="Z464" s="79"/>
      <c r="AA464" s="79"/>
      <c r="AB464" s="79"/>
      <c r="AC464" s="79"/>
      <c r="AD464" s="79"/>
      <c r="AE464" s="79"/>
      <c r="AF464" s="79"/>
      <c r="AG464" s="79"/>
      <c r="AH464" s="79"/>
      <c r="AI464" s="56" t="s">
        <v>1824</v>
      </c>
      <c r="AJ464" s="64">
        <f t="shared" si="28"/>
        <v>39800</v>
      </c>
      <c r="AK464" s="62" t="str">
        <f t="shared" ca="1" si="29"/>
        <v>Expired</v>
      </c>
    </row>
    <row r="465" spans="1:37" ht="127.5" x14ac:dyDescent="0.2">
      <c r="A465" s="38" t="s">
        <v>1257</v>
      </c>
      <c r="B465" s="38">
        <v>893</v>
      </c>
      <c r="C465" s="38">
        <v>6225</v>
      </c>
      <c r="D465" s="38">
        <v>134</v>
      </c>
      <c r="E465" s="38">
        <v>2003</v>
      </c>
      <c r="F465" s="39" t="str">
        <f t="shared" si="30"/>
        <v>2003-0134</v>
      </c>
      <c r="G465" s="38">
        <v>6</v>
      </c>
      <c r="H465" s="38" t="s">
        <v>2268</v>
      </c>
      <c r="I465" s="48" t="s">
        <v>1260</v>
      </c>
      <c r="J465" s="55">
        <v>38189</v>
      </c>
      <c r="K465" s="38">
        <v>7</v>
      </c>
      <c r="L465" s="55">
        <v>38570</v>
      </c>
      <c r="M465" s="55">
        <v>38815</v>
      </c>
      <c r="N465" s="55">
        <v>39142</v>
      </c>
      <c r="O465" s="55">
        <v>39568</v>
      </c>
      <c r="P465" s="55">
        <v>40238</v>
      </c>
      <c r="Q465" s="55"/>
      <c r="R465" s="55"/>
      <c r="S465" s="48"/>
      <c r="T465" s="38"/>
      <c r="U465" s="38" t="s">
        <v>1432</v>
      </c>
      <c r="V465" s="38"/>
      <c r="W465" s="38"/>
      <c r="X465" s="78"/>
      <c r="Y465" s="78"/>
      <c r="Z465" s="78"/>
      <c r="AA465" s="78"/>
      <c r="AB465" s="78"/>
      <c r="AC465" s="78"/>
      <c r="AD465" s="78"/>
      <c r="AE465" s="78"/>
      <c r="AF465" s="78"/>
      <c r="AG465" s="78"/>
      <c r="AH465" s="78"/>
      <c r="AI465" s="38" t="s">
        <v>2121</v>
      </c>
      <c r="AJ465" s="64">
        <f t="shared" si="28"/>
        <v>40745</v>
      </c>
      <c r="AK465" s="62" t="str">
        <f t="shared" ca="1" si="29"/>
        <v>Expired</v>
      </c>
    </row>
    <row r="466" spans="1:37" ht="38.25" x14ac:dyDescent="0.2">
      <c r="A466" s="38" t="s">
        <v>1257</v>
      </c>
      <c r="B466" s="38">
        <v>893</v>
      </c>
      <c r="C466" s="38">
        <v>6225</v>
      </c>
      <c r="D466" s="38">
        <v>134</v>
      </c>
      <c r="E466" s="38">
        <v>2003</v>
      </c>
      <c r="F466" s="39" t="str">
        <f t="shared" si="30"/>
        <v>2003-0134</v>
      </c>
      <c r="G466" s="38">
        <v>6</v>
      </c>
      <c r="H466" s="38" t="s">
        <v>2267</v>
      </c>
      <c r="I466" s="48" t="s">
        <v>1260</v>
      </c>
      <c r="J466" s="55">
        <v>38526</v>
      </c>
      <c r="K466" s="38">
        <v>7</v>
      </c>
      <c r="L466" s="55">
        <v>38815</v>
      </c>
      <c r="M466" s="55">
        <v>39142</v>
      </c>
      <c r="N466" s="55">
        <v>39568</v>
      </c>
      <c r="O466" s="38"/>
      <c r="P466" s="55">
        <v>40238</v>
      </c>
      <c r="Q466" s="55"/>
      <c r="R466" s="55"/>
      <c r="S466" s="38"/>
      <c r="T466" s="38"/>
      <c r="U466" s="38"/>
      <c r="V466" s="38"/>
      <c r="W466" s="38"/>
      <c r="X466" s="38"/>
      <c r="Y466" s="38"/>
      <c r="Z466" s="38"/>
      <c r="AA466" s="38"/>
      <c r="AB466" s="38"/>
      <c r="AC466" s="38"/>
      <c r="AD466" s="38"/>
      <c r="AE466" s="38"/>
      <c r="AF466" s="38"/>
      <c r="AG466" s="38"/>
      <c r="AH466" s="38"/>
      <c r="AI466" s="78" t="s">
        <v>2122</v>
      </c>
      <c r="AJ466" s="64">
        <f t="shared" si="28"/>
        <v>41083</v>
      </c>
      <c r="AK466" s="62" t="str">
        <f t="shared" ca="1" si="29"/>
        <v>Expired</v>
      </c>
    </row>
    <row r="467" spans="1:37" ht="38.25" x14ac:dyDescent="0.2">
      <c r="A467" s="39" t="s">
        <v>1257</v>
      </c>
      <c r="B467" s="39">
        <v>893</v>
      </c>
      <c r="C467" s="39">
        <v>17413</v>
      </c>
      <c r="D467" s="39">
        <v>502</v>
      </c>
      <c r="E467" s="39">
        <v>2000</v>
      </c>
      <c r="F467" s="39" t="str">
        <f t="shared" si="30"/>
        <v>2000-0502</v>
      </c>
      <c r="G467" s="39">
        <v>7</v>
      </c>
      <c r="H467" s="39" t="s">
        <v>217</v>
      </c>
      <c r="I467" s="47" t="s">
        <v>218</v>
      </c>
      <c r="J467" s="50">
        <v>37056</v>
      </c>
      <c r="K467" s="39">
        <v>7</v>
      </c>
      <c r="L467" s="50">
        <v>37424</v>
      </c>
      <c r="M467" s="50">
        <v>37881</v>
      </c>
      <c r="N467" s="50">
        <v>38393</v>
      </c>
      <c r="O467" s="50">
        <v>38778</v>
      </c>
      <c r="P467" s="50"/>
      <c r="Q467" s="50"/>
      <c r="R467" s="50"/>
      <c r="S467" s="47"/>
      <c r="T467" s="39"/>
      <c r="U467" s="39"/>
      <c r="V467" s="70"/>
      <c r="W467" s="70"/>
      <c r="X467" s="70"/>
      <c r="Y467" s="70"/>
      <c r="Z467" s="70"/>
      <c r="AA467" s="70"/>
      <c r="AB467" s="70"/>
      <c r="AC467" s="70"/>
      <c r="AD467" s="70"/>
      <c r="AE467" s="70"/>
      <c r="AF467" s="70"/>
      <c r="AG467" s="70"/>
      <c r="AH467" s="70"/>
      <c r="AI467" s="54"/>
      <c r="AJ467" s="64">
        <f t="shared" si="28"/>
        <v>39613</v>
      </c>
      <c r="AK467" s="62" t="str">
        <f t="shared" ca="1" si="29"/>
        <v>Expired</v>
      </c>
    </row>
    <row r="468" spans="1:37" ht="25.5" x14ac:dyDescent="0.2">
      <c r="A468" s="39" t="s">
        <v>1257</v>
      </c>
      <c r="B468" s="39">
        <v>893</v>
      </c>
      <c r="C468" s="39">
        <v>17066</v>
      </c>
      <c r="D468" s="39">
        <v>60</v>
      </c>
      <c r="E468" s="39">
        <v>2001</v>
      </c>
      <c r="F468" s="39" t="str">
        <f t="shared" si="30"/>
        <v>2001-0060</v>
      </c>
      <c r="G468" s="39">
        <v>7</v>
      </c>
      <c r="H468" s="39" t="s">
        <v>210</v>
      </c>
      <c r="I468" s="47" t="s">
        <v>1260</v>
      </c>
      <c r="J468" s="50">
        <v>37166</v>
      </c>
      <c r="K468" s="39">
        <v>7</v>
      </c>
      <c r="L468" s="50">
        <v>37526</v>
      </c>
      <c r="M468" s="50">
        <v>37881</v>
      </c>
      <c r="N468" s="50">
        <v>38051</v>
      </c>
      <c r="O468" s="50">
        <v>38468</v>
      </c>
      <c r="P468" s="50"/>
      <c r="Q468" s="50"/>
      <c r="R468" s="50"/>
      <c r="S468" s="47"/>
      <c r="T468" s="39"/>
      <c r="U468" s="39"/>
      <c r="V468" s="70"/>
      <c r="W468" s="70"/>
      <c r="X468" s="70"/>
      <c r="Y468" s="70"/>
      <c r="Z468" s="70"/>
      <c r="AA468" s="70"/>
      <c r="AB468" s="70"/>
      <c r="AC468" s="70"/>
      <c r="AD468" s="70"/>
      <c r="AE468" s="70"/>
      <c r="AF468" s="70"/>
      <c r="AG468" s="70"/>
      <c r="AH468" s="70"/>
      <c r="AI468" s="54"/>
      <c r="AJ468" s="64">
        <f t="shared" si="28"/>
        <v>39723</v>
      </c>
      <c r="AK468" s="62" t="str">
        <f t="shared" ca="1" si="29"/>
        <v>Expired</v>
      </c>
    </row>
    <row r="469" spans="1:37" ht="25.5" x14ac:dyDescent="0.2">
      <c r="A469" s="39" t="s">
        <v>1257</v>
      </c>
      <c r="B469" s="39">
        <v>893</v>
      </c>
      <c r="C469" s="39">
        <v>13507</v>
      </c>
      <c r="D469" s="39">
        <v>110</v>
      </c>
      <c r="E469" s="39">
        <v>2001</v>
      </c>
      <c r="F469" s="39" t="str">
        <f t="shared" si="30"/>
        <v>2001-0110</v>
      </c>
      <c r="G469" s="39">
        <v>7</v>
      </c>
      <c r="H469" s="39" t="s">
        <v>208</v>
      </c>
      <c r="I469" s="47" t="s">
        <v>159</v>
      </c>
      <c r="J469" s="50">
        <v>37216</v>
      </c>
      <c r="K469" s="39">
        <v>7</v>
      </c>
      <c r="L469" s="50">
        <v>37526</v>
      </c>
      <c r="M469" s="50">
        <v>37882</v>
      </c>
      <c r="N469" s="50">
        <v>38009</v>
      </c>
      <c r="O469" s="50">
        <v>38489</v>
      </c>
      <c r="P469" s="50"/>
      <c r="Q469" s="50"/>
      <c r="R469" s="50"/>
      <c r="S469" s="47"/>
      <c r="T469" s="39"/>
      <c r="U469" s="39"/>
      <c r="V469" s="70"/>
      <c r="W469" s="70"/>
      <c r="X469" s="70"/>
      <c r="Y469" s="70"/>
      <c r="Z469" s="70"/>
      <c r="AA469" s="70"/>
      <c r="AB469" s="70"/>
      <c r="AC469" s="70"/>
      <c r="AD469" s="70"/>
      <c r="AE469" s="70"/>
      <c r="AF469" s="70"/>
      <c r="AG469" s="70"/>
      <c r="AH469" s="70"/>
      <c r="AI469" s="54"/>
      <c r="AJ469" s="64">
        <f t="shared" si="28"/>
        <v>39773</v>
      </c>
      <c r="AK469" s="62" t="str">
        <f t="shared" ca="1" si="29"/>
        <v>Expired</v>
      </c>
    </row>
    <row r="470" spans="1:37" ht="25.5" x14ac:dyDescent="0.2">
      <c r="A470" s="39" t="s">
        <v>1257</v>
      </c>
      <c r="B470" s="39">
        <v>893</v>
      </c>
      <c r="C470" s="39">
        <v>17106</v>
      </c>
      <c r="D470" s="39">
        <v>430</v>
      </c>
      <c r="E470" s="39">
        <v>2001</v>
      </c>
      <c r="F470" s="39" t="str">
        <f t="shared" si="30"/>
        <v>2001-0430</v>
      </c>
      <c r="G470" s="39">
        <v>8</v>
      </c>
      <c r="H470" s="39" t="s">
        <v>956</v>
      </c>
      <c r="I470" s="47" t="s">
        <v>1093</v>
      </c>
      <c r="J470" s="50">
        <v>37475</v>
      </c>
      <c r="K470" s="39">
        <v>7</v>
      </c>
      <c r="L470" s="50" t="s">
        <v>279</v>
      </c>
      <c r="M470" s="50"/>
      <c r="N470" s="50"/>
      <c r="O470" s="50"/>
      <c r="P470" s="50"/>
      <c r="Q470" s="50"/>
      <c r="R470" s="50"/>
      <c r="S470" s="47"/>
      <c r="T470" s="39"/>
      <c r="U470" s="39"/>
      <c r="V470" s="70"/>
      <c r="W470" s="70"/>
      <c r="X470" s="70"/>
      <c r="Y470" s="70"/>
      <c r="Z470" s="70"/>
      <c r="AA470" s="70"/>
      <c r="AB470" s="70"/>
      <c r="AC470" s="70"/>
      <c r="AD470" s="70"/>
      <c r="AE470" s="70"/>
      <c r="AF470" s="70"/>
      <c r="AG470" s="70"/>
      <c r="AH470" s="70"/>
      <c r="AI470" s="54"/>
      <c r="AJ470" s="64">
        <f t="shared" si="28"/>
        <v>40032</v>
      </c>
      <c r="AK470" s="62" t="str">
        <f t="shared" ca="1" si="29"/>
        <v>Expired</v>
      </c>
    </row>
    <row r="471" spans="1:37" ht="25.5" x14ac:dyDescent="0.2">
      <c r="A471" s="39" t="s">
        <v>1257</v>
      </c>
      <c r="B471" s="39">
        <v>893</v>
      </c>
      <c r="C471" s="39">
        <v>20911</v>
      </c>
      <c r="D471" s="39">
        <v>467</v>
      </c>
      <c r="E471" s="39">
        <v>2001</v>
      </c>
      <c r="F471" s="39" t="str">
        <f t="shared" si="30"/>
        <v>2001-0467</v>
      </c>
      <c r="G471" s="39">
        <v>8</v>
      </c>
      <c r="H471" s="39" t="s">
        <v>374</v>
      </c>
      <c r="I471" s="47" t="s">
        <v>1260</v>
      </c>
      <c r="J471" s="50">
        <v>37834</v>
      </c>
      <c r="K471" s="39">
        <v>7</v>
      </c>
      <c r="L471" s="50"/>
      <c r="M471" s="50"/>
      <c r="N471" s="50"/>
      <c r="O471" s="50"/>
      <c r="P471" s="50"/>
      <c r="Q471" s="50"/>
      <c r="R471" s="50"/>
      <c r="S471" s="47"/>
      <c r="T471" s="39"/>
      <c r="U471" s="39"/>
      <c r="V471" s="70"/>
      <c r="W471" s="70"/>
      <c r="X471" s="70"/>
      <c r="Y471" s="70"/>
      <c r="Z471" s="70"/>
      <c r="AA471" s="70"/>
      <c r="AB471" s="70"/>
      <c r="AC471" s="70"/>
      <c r="AD471" s="70"/>
      <c r="AE471" s="70"/>
      <c r="AF471" s="70"/>
      <c r="AG471" s="70"/>
      <c r="AH471" s="70"/>
      <c r="AI471" s="54"/>
      <c r="AJ471" s="64">
        <f t="shared" si="28"/>
        <v>40391</v>
      </c>
      <c r="AK471" s="62" t="str">
        <f t="shared" ca="1" si="29"/>
        <v>Expired</v>
      </c>
    </row>
    <row r="472" spans="1:37" ht="25.5" x14ac:dyDescent="0.2">
      <c r="A472" s="39" t="s">
        <v>1257</v>
      </c>
      <c r="B472" s="39">
        <v>893</v>
      </c>
      <c r="C472" s="39">
        <v>23839</v>
      </c>
      <c r="D472" s="39">
        <v>32</v>
      </c>
      <c r="E472" s="39">
        <v>2002</v>
      </c>
      <c r="F472" s="39" t="str">
        <f t="shared" si="30"/>
        <v>2002-0032</v>
      </c>
      <c r="G472" s="39">
        <v>8</v>
      </c>
      <c r="H472" s="39" t="s">
        <v>944</v>
      </c>
      <c r="I472" s="47" t="s">
        <v>1260</v>
      </c>
      <c r="J472" s="50">
        <v>37970</v>
      </c>
      <c r="K472" s="39">
        <v>7</v>
      </c>
      <c r="L472" s="50"/>
      <c r="M472" s="50"/>
      <c r="N472" s="50"/>
      <c r="O472" s="50"/>
      <c r="P472" s="50"/>
      <c r="Q472" s="50"/>
      <c r="R472" s="50"/>
      <c r="S472" s="39"/>
      <c r="T472" s="39" t="s">
        <v>941</v>
      </c>
      <c r="U472" s="39"/>
      <c r="V472" s="62"/>
      <c r="W472" s="62"/>
      <c r="X472" s="62"/>
      <c r="Y472" s="62"/>
      <c r="Z472" s="62"/>
      <c r="AA472" s="62"/>
      <c r="AB472" s="62"/>
      <c r="AC472" s="62"/>
      <c r="AD472" s="62"/>
      <c r="AE472" s="62"/>
      <c r="AF472" s="62"/>
      <c r="AG472" s="62"/>
      <c r="AH472" s="62"/>
      <c r="AI472" s="54"/>
      <c r="AJ472" s="64">
        <f t="shared" si="28"/>
        <v>40527</v>
      </c>
      <c r="AK472" s="62" t="str">
        <f t="shared" ca="1" si="29"/>
        <v>Expired</v>
      </c>
    </row>
    <row r="473" spans="1:37" ht="25.5" x14ac:dyDescent="0.2">
      <c r="A473" s="62" t="s">
        <v>1257</v>
      </c>
      <c r="B473" s="62">
        <v>893</v>
      </c>
      <c r="C473" s="62">
        <v>23839</v>
      </c>
      <c r="D473" s="62">
        <v>32</v>
      </c>
      <c r="E473" s="62">
        <v>2002</v>
      </c>
      <c r="F473" s="39" t="str">
        <f t="shared" si="30"/>
        <v>2002-0032</v>
      </c>
      <c r="G473" s="62">
        <v>8</v>
      </c>
      <c r="H473" s="39" t="s">
        <v>1103</v>
      </c>
      <c r="I473" s="47" t="s">
        <v>1087</v>
      </c>
      <c r="J473" s="50">
        <v>38687</v>
      </c>
      <c r="K473" s="62">
        <v>7</v>
      </c>
      <c r="L473" s="64"/>
      <c r="M473" s="64">
        <v>39175</v>
      </c>
      <c r="N473" s="62"/>
      <c r="O473" s="62"/>
      <c r="P473" s="62"/>
      <c r="Q473" s="62"/>
      <c r="R473" s="62"/>
      <c r="S473" s="62"/>
      <c r="T473" s="39" t="s">
        <v>1104</v>
      </c>
      <c r="U473" s="62" t="s">
        <v>38</v>
      </c>
      <c r="V473" s="62" t="s">
        <v>39</v>
      </c>
      <c r="W473" s="62" t="s">
        <v>40</v>
      </c>
      <c r="X473" s="62" t="s">
        <v>41</v>
      </c>
      <c r="Y473" s="62" t="s">
        <v>42</v>
      </c>
      <c r="Z473" s="62" t="s">
        <v>43</v>
      </c>
      <c r="AA473" s="62" t="s">
        <v>44</v>
      </c>
      <c r="AB473" s="62" t="s">
        <v>45</v>
      </c>
      <c r="AC473" s="62" t="s">
        <v>37</v>
      </c>
      <c r="AD473" s="62" t="s">
        <v>36</v>
      </c>
      <c r="AE473" s="62" t="s">
        <v>35</v>
      </c>
      <c r="AF473" s="62" t="s">
        <v>34</v>
      </c>
      <c r="AG473" s="62" t="s">
        <v>33</v>
      </c>
      <c r="AH473" s="62" t="s">
        <v>32</v>
      </c>
      <c r="AI473" s="54"/>
      <c r="AJ473" s="64">
        <f t="shared" si="28"/>
        <v>41244</v>
      </c>
      <c r="AK473" s="62" t="str">
        <f t="shared" ca="1" si="29"/>
        <v>Expired</v>
      </c>
    </row>
    <row r="474" spans="1:37" ht="25.5" x14ac:dyDescent="0.2">
      <c r="A474" s="39" t="s">
        <v>1257</v>
      </c>
      <c r="B474" s="39">
        <v>893</v>
      </c>
      <c r="C474" s="39">
        <v>10914</v>
      </c>
      <c r="D474" s="39">
        <v>172</v>
      </c>
      <c r="E474" s="39">
        <v>2002</v>
      </c>
      <c r="F474" s="39" t="str">
        <f t="shared" si="30"/>
        <v>2002-0172</v>
      </c>
      <c r="G474" s="39">
        <v>8</v>
      </c>
      <c r="H474" s="39" t="s">
        <v>942</v>
      </c>
      <c r="I474" s="47" t="s">
        <v>1260</v>
      </c>
      <c r="J474" s="52">
        <v>37926</v>
      </c>
      <c r="K474" s="39">
        <v>7</v>
      </c>
      <c r="L474" s="50"/>
      <c r="M474" s="50"/>
      <c r="N474" s="50">
        <v>39175</v>
      </c>
      <c r="O474" s="50"/>
      <c r="P474" s="50"/>
      <c r="Q474" s="50"/>
      <c r="R474" s="50"/>
      <c r="S474" s="47"/>
      <c r="T474" s="39" t="s">
        <v>941</v>
      </c>
      <c r="U474" s="39" t="s">
        <v>16</v>
      </c>
      <c r="V474" s="70" t="s">
        <v>17</v>
      </c>
      <c r="W474" s="70" t="s">
        <v>18</v>
      </c>
      <c r="X474" s="70" t="s">
        <v>19</v>
      </c>
      <c r="Y474" s="70" t="s">
        <v>20</v>
      </c>
      <c r="Z474" s="70" t="s">
        <v>21</v>
      </c>
      <c r="AA474" s="70" t="s">
        <v>22</v>
      </c>
      <c r="AB474" s="70" t="s">
        <v>23</v>
      </c>
      <c r="AC474" s="70" t="s">
        <v>24</v>
      </c>
      <c r="AD474" s="70"/>
      <c r="AE474" s="70"/>
      <c r="AF474" s="70"/>
      <c r="AG474" s="70"/>
      <c r="AH474" s="70"/>
      <c r="AI474" s="54"/>
      <c r="AJ474" s="64">
        <f t="shared" si="28"/>
        <v>40483</v>
      </c>
      <c r="AK474" s="62" t="str">
        <f t="shared" ca="1" si="29"/>
        <v>Expired</v>
      </c>
    </row>
    <row r="475" spans="1:37" ht="25.5" x14ac:dyDescent="0.2">
      <c r="A475" s="39" t="s">
        <v>1257</v>
      </c>
      <c r="B475" s="39">
        <v>893</v>
      </c>
      <c r="C475" s="39">
        <v>21012</v>
      </c>
      <c r="D475" s="39">
        <v>91</v>
      </c>
      <c r="E475" s="39">
        <v>2003</v>
      </c>
      <c r="F475" s="39" t="str">
        <f t="shared" si="30"/>
        <v>2003-0091</v>
      </c>
      <c r="G475" s="39">
        <v>8</v>
      </c>
      <c r="H475" s="39" t="s">
        <v>380</v>
      </c>
      <c r="I475" s="47" t="s">
        <v>1260</v>
      </c>
      <c r="J475" s="52">
        <v>37890</v>
      </c>
      <c r="K475" s="39">
        <v>7</v>
      </c>
      <c r="L475" s="50">
        <v>38127</v>
      </c>
      <c r="M475" s="50">
        <v>38565</v>
      </c>
      <c r="N475" s="50">
        <v>38912</v>
      </c>
      <c r="O475" s="50"/>
      <c r="P475" s="50"/>
      <c r="Q475" s="50"/>
      <c r="R475" s="50"/>
      <c r="S475" s="47"/>
      <c r="T475" s="39"/>
      <c r="U475" s="70" t="s">
        <v>30</v>
      </c>
      <c r="V475" s="70" t="s">
        <v>31</v>
      </c>
      <c r="W475" s="70"/>
      <c r="X475" s="70"/>
      <c r="Y475" s="70"/>
      <c r="Z475" s="70"/>
      <c r="AA475" s="70"/>
      <c r="AB475" s="70"/>
      <c r="AC475" s="70"/>
      <c r="AD475" s="70"/>
      <c r="AE475" s="70"/>
      <c r="AF475" s="70"/>
      <c r="AG475" s="70"/>
      <c r="AH475" s="70"/>
      <c r="AI475" s="54"/>
      <c r="AJ475" s="64">
        <f t="shared" si="28"/>
        <v>40447</v>
      </c>
      <c r="AK475" s="62" t="str">
        <f t="shared" ca="1" si="29"/>
        <v>Expired</v>
      </c>
    </row>
    <row r="476" spans="1:37" ht="25.5" x14ac:dyDescent="0.2">
      <c r="A476" s="39" t="s">
        <v>1257</v>
      </c>
      <c r="B476" s="39">
        <v>893</v>
      </c>
      <c r="C476" s="39">
        <v>20337</v>
      </c>
      <c r="D476" s="39">
        <v>119</v>
      </c>
      <c r="E476" s="39">
        <v>2003</v>
      </c>
      <c r="F476" s="39" t="str">
        <f t="shared" si="30"/>
        <v>2003-0119</v>
      </c>
      <c r="G476" s="39">
        <v>8</v>
      </c>
      <c r="H476" s="39" t="s">
        <v>372</v>
      </c>
      <c r="I476" s="47" t="s">
        <v>1260</v>
      </c>
      <c r="J476" s="52">
        <v>37890</v>
      </c>
      <c r="K476" s="39">
        <v>7</v>
      </c>
      <c r="L476" s="50">
        <v>38460</v>
      </c>
      <c r="M476" s="50"/>
      <c r="N476" s="50"/>
      <c r="O476" s="50"/>
      <c r="P476" s="50"/>
      <c r="Q476" s="50"/>
      <c r="R476" s="50"/>
      <c r="S476" s="47"/>
      <c r="T476" s="39"/>
      <c r="U476" s="70" t="s">
        <v>1101</v>
      </c>
      <c r="V476" s="70"/>
      <c r="W476" s="70"/>
      <c r="X476" s="70"/>
      <c r="Y476" s="70"/>
      <c r="Z476" s="70"/>
      <c r="AA476" s="70"/>
      <c r="AB476" s="70"/>
      <c r="AC476" s="70"/>
      <c r="AD476" s="70"/>
      <c r="AE476" s="70"/>
      <c r="AF476" s="70"/>
      <c r="AG476" s="70"/>
      <c r="AH476" s="70"/>
      <c r="AI476" s="54"/>
      <c r="AJ476" s="64">
        <f t="shared" ref="AJ476:AJ539" si="31">IF(OR(J476="",ISERROR(DATE((YEAR(J476)+(K476)),MONTH(J476), DAY(J476)))),"",DATE((YEAR(J476)+(K476)),MONTH(J476), DAY(J476)))</f>
        <v>40447</v>
      </c>
      <c r="AK476" s="62" t="str">
        <f t="shared" ref="AK476:AK539" ca="1" si="32">IF(OR(J476="Assumed Expired",J476="Voided",J476="Non Performed"),"Expired",IF(J476="Status?","TBD",IF(AJ476="","",IF(NOW()&gt;AJ476,"Expired","Under Warranty"))))</f>
        <v>Expired</v>
      </c>
    </row>
    <row r="477" spans="1:37" ht="25.5" x14ac:dyDescent="0.2">
      <c r="A477" s="39" t="s">
        <v>1257</v>
      </c>
      <c r="B477" s="39">
        <v>893</v>
      </c>
      <c r="C477" s="39">
        <v>20400</v>
      </c>
      <c r="D477" s="39">
        <v>142</v>
      </c>
      <c r="E477" s="39">
        <v>2003</v>
      </c>
      <c r="F477" s="39" t="str">
        <f t="shared" si="30"/>
        <v>2003-0142</v>
      </c>
      <c r="G477" s="39">
        <v>8</v>
      </c>
      <c r="H477" s="39" t="s">
        <v>373</v>
      </c>
      <c r="I477" s="47" t="s">
        <v>159</v>
      </c>
      <c r="J477" s="52">
        <v>37900</v>
      </c>
      <c r="K477" s="39">
        <v>7</v>
      </c>
      <c r="L477" s="50"/>
      <c r="M477" s="50"/>
      <c r="N477" s="50"/>
      <c r="O477" s="50"/>
      <c r="P477" s="50"/>
      <c r="Q477" s="50"/>
      <c r="R477" s="50"/>
      <c r="S477" s="47"/>
      <c r="T477" s="39"/>
      <c r="U477" s="70" t="s">
        <v>1102</v>
      </c>
      <c r="V477" s="70"/>
      <c r="W477" s="70"/>
      <c r="X477" s="70"/>
      <c r="Y477" s="70"/>
      <c r="Z477" s="70"/>
      <c r="AA477" s="70"/>
      <c r="AB477" s="70"/>
      <c r="AC477" s="70"/>
      <c r="AD477" s="70"/>
      <c r="AE477" s="70"/>
      <c r="AF477" s="70"/>
      <c r="AG477" s="70"/>
      <c r="AH477" s="70"/>
      <c r="AI477" s="54"/>
      <c r="AJ477" s="64">
        <f t="shared" si="31"/>
        <v>40457</v>
      </c>
      <c r="AK477" s="62" t="str">
        <f t="shared" ca="1" si="32"/>
        <v>Expired</v>
      </c>
    </row>
    <row r="478" spans="1:37" ht="25.5" x14ac:dyDescent="0.2">
      <c r="A478" s="62" t="s">
        <v>1257</v>
      </c>
      <c r="B478" s="62">
        <v>893</v>
      </c>
      <c r="C478" s="62">
        <v>17621</v>
      </c>
      <c r="D478" s="62">
        <v>260</v>
      </c>
      <c r="E478" s="62">
        <v>2003</v>
      </c>
      <c r="F478" s="39" t="str">
        <f t="shared" si="30"/>
        <v>2003-0260</v>
      </c>
      <c r="G478" s="62">
        <v>8</v>
      </c>
      <c r="H478" s="39" t="s">
        <v>1094</v>
      </c>
      <c r="I478" s="47" t="s">
        <v>1095</v>
      </c>
      <c r="J478" s="50">
        <v>38659</v>
      </c>
      <c r="K478" s="62">
        <v>7</v>
      </c>
      <c r="L478" s="64" t="s">
        <v>1096</v>
      </c>
      <c r="M478" s="62"/>
      <c r="N478" s="62"/>
      <c r="O478" s="62"/>
      <c r="P478" s="62"/>
      <c r="Q478" s="62"/>
      <c r="R478" s="62"/>
      <c r="S478" s="62"/>
      <c r="T478" s="39"/>
      <c r="U478" s="62" t="s">
        <v>1097</v>
      </c>
      <c r="V478" s="62"/>
      <c r="W478" s="62"/>
      <c r="X478" s="62"/>
      <c r="Y478" s="62"/>
      <c r="Z478" s="62"/>
      <c r="AA478" s="62"/>
      <c r="AB478" s="62"/>
      <c r="AC478" s="62"/>
      <c r="AD478" s="62"/>
      <c r="AE478" s="62"/>
      <c r="AF478" s="62"/>
      <c r="AG478" s="62"/>
      <c r="AH478" s="62"/>
      <c r="AI478" s="54"/>
      <c r="AJ478" s="64">
        <f t="shared" si="31"/>
        <v>41216</v>
      </c>
      <c r="AK478" s="62" t="str">
        <f t="shared" ca="1" si="32"/>
        <v>Expired</v>
      </c>
    </row>
    <row r="479" spans="1:37" ht="25.5" x14ac:dyDescent="0.2">
      <c r="A479" s="39" t="s">
        <v>1257</v>
      </c>
      <c r="B479" s="39">
        <v>893</v>
      </c>
      <c r="C479" s="39">
        <v>5872</v>
      </c>
      <c r="D479" s="39">
        <v>509</v>
      </c>
      <c r="E479" s="39">
        <v>2003</v>
      </c>
      <c r="F479" s="39" t="str">
        <f t="shared" si="30"/>
        <v>2003-0509</v>
      </c>
      <c r="G479" s="39">
        <v>8</v>
      </c>
      <c r="H479" s="39" t="s">
        <v>938</v>
      </c>
      <c r="I479" s="47" t="s">
        <v>1260</v>
      </c>
      <c r="J479" s="50">
        <v>39025</v>
      </c>
      <c r="K479" s="39">
        <v>7</v>
      </c>
      <c r="L479" s="50"/>
      <c r="M479" s="50"/>
      <c r="N479" s="50"/>
      <c r="O479" s="50"/>
      <c r="P479" s="50"/>
      <c r="Q479" s="50"/>
      <c r="R479" s="50"/>
      <c r="S479" s="39"/>
      <c r="T479" s="39" t="s">
        <v>939</v>
      </c>
      <c r="U479" s="62" t="s">
        <v>1088</v>
      </c>
      <c r="V479" s="62"/>
      <c r="W479" s="62"/>
      <c r="X479" s="62"/>
      <c r="Y479" s="62"/>
      <c r="Z479" s="62"/>
      <c r="AA479" s="62"/>
      <c r="AB479" s="62"/>
      <c r="AC479" s="62"/>
      <c r="AD479" s="62"/>
      <c r="AE479" s="62"/>
      <c r="AF479" s="62"/>
      <c r="AG479" s="62"/>
      <c r="AH479" s="62"/>
      <c r="AI479" s="54"/>
      <c r="AJ479" s="64">
        <f t="shared" si="31"/>
        <v>41582</v>
      </c>
      <c r="AK479" s="62" t="str">
        <f t="shared" ca="1" si="32"/>
        <v>Expired</v>
      </c>
    </row>
    <row r="480" spans="1:37" ht="25.5" x14ac:dyDescent="0.2">
      <c r="A480" s="39" t="s">
        <v>1257</v>
      </c>
      <c r="B480" s="39">
        <v>893</v>
      </c>
      <c r="C480" s="39">
        <v>13080</v>
      </c>
      <c r="D480" s="39">
        <v>519</v>
      </c>
      <c r="E480" s="39">
        <v>2003</v>
      </c>
      <c r="F480" s="39" t="str">
        <f t="shared" si="30"/>
        <v>2003-0519</v>
      </c>
      <c r="G480" s="39">
        <v>8</v>
      </c>
      <c r="H480" s="39" t="s">
        <v>945</v>
      </c>
      <c r="I480" s="47" t="s">
        <v>1260</v>
      </c>
      <c r="J480" s="50">
        <v>38257</v>
      </c>
      <c r="K480" s="39">
        <v>7</v>
      </c>
      <c r="L480" s="50"/>
      <c r="M480" s="50"/>
      <c r="N480" s="50"/>
      <c r="O480" s="50"/>
      <c r="P480" s="50"/>
      <c r="Q480" s="50"/>
      <c r="R480" s="50"/>
      <c r="S480" s="47"/>
      <c r="T480" s="39" t="s">
        <v>939</v>
      </c>
      <c r="U480" s="39"/>
      <c r="V480" s="70"/>
      <c r="W480" s="70"/>
      <c r="X480" s="70"/>
      <c r="Y480" s="70"/>
      <c r="Z480" s="70"/>
      <c r="AA480" s="70"/>
      <c r="AB480" s="70"/>
      <c r="AC480" s="70"/>
      <c r="AD480" s="70"/>
      <c r="AE480" s="70"/>
      <c r="AF480" s="70"/>
      <c r="AG480" s="70"/>
      <c r="AH480" s="70"/>
      <c r="AI480" s="54"/>
      <c r="AJ480" s="64">
        <f t="shared" si="31"/>
        <v>40813</v>
      </c>
      <c r="AK480" s="62" t="str">
        <f t="shared" ca="1" si="32"/>
        <v>Expired</v>
      </c>
    </row>
    <row r="481" spans="1:37" ht="25.5" x14ac:dyDescent="0.2">
      <c r="A481" s="39" t="s">
        <v>1257</v>
      </c>
      <c r="B481" s="39">
        <v>893</v>
      </c>
      <c r="C481" s="39">
        <v>5889</v>
      </c>
      <c r="D481" s="39">
        <v>570</v>
      </c>
      <c r="E481" s="39">
        <v>2003</v>
      </c>
      <c r="F481" s="39" t="str">
        <f t="shared" si="30"/>
        <v>2003-0570</v>
      </c>
      <c r="G481" s="39">
        <v>8</v>
      </c>
      <c r="H481" s="39" t="s">
        <v>940</v>
      </c>
      <c r="I481" s="47" t="s">
        <v>1260</v>
      </c>
      <c r="J481" s="50">
        <v>38295</v>
      </c>
      <c r="K481" s="39">
        <v>7</v>
      </c>
      <c r="L481" s="50"/>
      <c r="M481" s="50"/>
      <c r="N481" s="50"/>
      <c r="O481" s="50"/>
      <c r="P481" s="50"/>
      <c r="Q481" s="50"/>
      <c r="R481" s="50"/>
      <c r="S481" s="47"/>
      <c r="T481" s="39" t="s">
        <v>941</v>
      </c>
      <c r="U481" s="39"/>
      <c r="V481" s="70"/>
      <c r="W481" s="70"/>
      <c r="X481" s="70"/>
      <c r="Y481" s="70"/>
      <c r="Z481" s="70"/>
      <c r="AA481" s="70"/>
      <c r="AB481" s="70"/>
      <c r="AC481" s="70"/>
      <c r="AD481" s="70"/>
      <c r="AE481" s="70"/>
      <c r="AF481" s="70"/>
      <c r="AG481" s="70"/>
      <c r="AH481" s="70"/>
      <c r="AI481" s="54"/>
      <c r="AJ481" s="64">
        <f t="shared" si="31"/>
        <v>40851</v>
      </c>
      <c r="AK481" s="62" t="str">
        <f t="shared" ca="1" si="32"/>
        <v>Expired</v>
      </c>
    </row>
    <row r="482" spans="1:37" ht="25.5" x14ac:dyDescent="0.2">
      <c r="A482" s="39" t="s">
        <v>1257</v>
      </c>
      <c r="B482" s="39">
        <v>893</v>
      </c>
      <c r="C482" s="39">
        <v>19723</v>
      </c>
      <c r="D482" s="39">
        <v>164</v>
      </c>
      <c r="E482" s="39">
        <v>2004</v>
      </c>
      <c r="F482" s="39" t="str">
        <f t="shared" si="30"/>
        <v>2004-0164</v>
      </c>
      <c r="G482" s="39">
        <v>8</v>
      </c>
      <c r="H482" s="39" t="s">
        <v>364</v>
      </c>
      <c r="I482" s="47" t="s">
        <v>1260</v>
      </c>
      <c r="J482" s="52">
        <v>38337</v>
      </c>
      <c r="K482" s="39">
        <v>7</v>
      </c>
      <c r="L482" s="50"/>
      <c r="M482" s="50">
        <v>38882</v>
      </c>
      <c r="N482" s="50"/>
      <c r="O482" s="50"/>
      <c r="P482" s="50"/>
      <c r="Q482" s="50"/>
      <c r="R482" s="50"/>
      <c r="S482" s="47"/>
      <c r="T482" s="39"/>
      <c r="U482" s="70" t="s">
        <v>28</v>
      </c>
      <c r="V482" s="70" t="s">
        <v>29</v>
      </c>
      <c r="W482" s="70"/>
      <c r="X482" s="70"/>
      <c r="Y482" s="70"/>
      <c r="Z482" s="70"/>
      <c r="AA482" s="70"/>
      <c r="AB482" s="70"/>
      <c r="AC482" s="70"/>
      <c r="AD482" s="70"/>
      <c r="AE482" s="70"/>
      <c r="AF482" s="70"/>
      <c r="AG482" s="70"/>
      <c r="AH482" s="70"/>
      <c r="AI482" s="54"/>
      <c r="AJ482" s="64">
        <f t="shared" si="31"/>
        <v>40893</v>
      </c>
      <c r="AK482" s="62" t="str">
        <f t="shared" ca="1" si="32"/>
        <v>Expired</v>
      </c>
    </row>
    <row r="483" spans="1:37" ht="25.5" x14ac:dyDescent="0.2">
      <c r="A483" s="39" t="s">
        <v>1257</v>
      </c>
      <c r="B483" s="39">
        <v>893</v>
      </c>
      <c r="C483" s="39">
        <v>11938</v>
      </c>
      <c r="D483" s="39">
        <v>393</v>
      </c>
      <c r="E483" s="39">
        <v>2004</v>
      </c>
      <c r="F483" s="39" t="str">
        <f t="shared" si="30"/>
        <v>2004-0393</v>
      </c>
      <c r="G483" s="39">
        <v>8</v>
      </c>
      <c r="H483" s="39" t="s">
        <v>943</v>
      </c>
      <c r="I483" s="47" t="s">
        <v>1260</v>
      </c>
      <c r="J483" s="50" t="s">
        <v>2271</v>
      </c>
      <c r="K483" s="39">
        <v>7</v>
      </c>
      <c r="L483" s="50"/>
      <c r="M483" s="50"/>
      <c r="N483" s="50"/>
      <c r="O483" s="50"/>
      <c r="P483" s="50"/>
      <c r="Q483" s="50"/>
      <c r="R483" s="50"/>
      <c r="S483" s="47"/>
      <c r="T483" s="39"/>
      <c r="U483" s="39"/>
      <c r="V483" s="70"/>
      <c r="W483" s="70"/>
      <c r="X483" s="70"/>
      <c r="Y483" s="70"/>
      <c r="Z483" s="70"/>
      <c r="AA483" s="70"/>
      <c r="AB483" s="70"/>
      <c r="AC483" s="70"/>
      <c r="AD483" s="70"/>
      <c r="AE483" s="70"/>
      <c r="AF483" s="70"/>
      <c r="AG483" s="70"/>
      <c r="AH483" s="70"/>
      <c r="AI483" s="54"/>
      <c r="AJ483" s="64" t="str">
        <f t="shared" si="31"/>
        <v/>
      </c>
      <c r="AK483" s="62" t="str">
        <f t="shared" ca="1" si="32"/>
        <v>Expired</v>
      </c>
    </row>
    <row r="484" spans="1:37" ht="25.5" x14ac:dyDescent="0.2">
      <c r="A484" s="62" t="s">
        <v>1257</v>
      </c>
      <c r="B484" s="62">
        <v>893</v>
      </c>
      <c r="C484" s="62">
        <v>75122</v>
      </c>
      <c r="D484" s="62">
        <v>559</v>
      </c>
      <c r="E484" s="62">
        <v>2004</v>
      </c>
      <c r="F484" s="39" t="str">
        <f t="shared" si="30"/>
        <v>2004-0559</v>
      </c>
      <c r="G484" s="62">
        <v>8</v>
      </c>
      <c r="H484" s="39" t="s">
        <v>1108</v>
      </c>
      <c r="I484" s="47" t="s">
        <v>1095</v>
      </c>
      <c r="J484" s="50">
        <v>38663</v>
      </c>
      <c r="K484" s="62">
        <v>7</v>
      </c>
      <c r="L484" s="62"/>
      <c r="M484" s="62"/>
      <c r="N484" s="62"/>
      <c r="O484" s="62"/>
      <c r="P484" s="62"/>
      <c r="Q484" s="62"/>
      <c r="R484" s="62"/>
      <c r="S484" s="62"/>
      <c r="T484" s="39"/>
      <c r="U484" s="62" t="s">
        <v>1109</v>
      </c>
      <c r="V484" s="62"/>
      <c r="W484" s="62"/>
      <c r="X484" s="62"/>
      <c r="Y484" s="62"/>
      <c r="Z484" s="62"/>
      <c r="AA484" s="62"/>
      <c r="AB484" s="62"/>
      <c r="AC484" s="62"/>
      <c r="AD484" s="62"/>
      <c r="AE484" s="62"/>
      <c r="AF484" s="62"/>
      <c r="AG484" s="62"/>
      <c r="AH484" s="62"/>
      <c r="AI484" s="54"/>
      <c r="AJ484" s="64">
        <f t="shared" si="31"/>
        <v>41220</v>
      </c>
      <c r="AK484" s="62" t="str">
        <f t="shared" ca="1" si="32"/>
        <v>Expired</v>
      </c>
    </row>
    <row r="485" spans="1:37" ht="25.5" x14ac:dyDescent="0.2">
      <c r="A485" s="53" t="s">
        <v>1257</v>
      </c>
      <c r="B485" s="53">
        <v>893</v>
      </c>
      <c r="C485" s="53">
        <v>25523</v>
      </c>
      <c r="D485" s="39">
        <v>7</v>
      </c>
      <c r="E485" s="39">
        <v>2005</v>
      </c>
      <c r="F485" s="39" t="str">
        <f t="shared" si="30"/>
        <v>2005-0007</v>
      </c>
      <c r="G485" s="39">
        <v>8</v>
      </c>
      <c r="H485" s="39" t="s">
        <v>381</v>
      </c>
      <c r="I485" s="47" t="s">
        <v>1095</v>
      </c>
      <c r="J485" s="52">
        <v>38635</v>
      </c>
      <c r="K485" s="39">
        <v>2</v>
      </c>
      <c r="L485" s="62" t="s">
        <v>1356</v>
      </c>
      <c r="M485" s="50"/>
      <c r="N485" s="50"/>
      <c r="O485" s="50"/>
      <c r="P485" s="50"/>
      <c r="Q485" s="50"/>
      <c r="R485" s="50"/>
      <c r="S485" s="72"/>
      <c r="T485" s="39" t="s">
        <v>1106</v>
      </c>
      <c r="U485" s="70" t="s">
        <v>1107</v>
      </c>
      <c r="V485" s="70"/>
      <c r="W485" s="70"/>
      <c r="X485" s="70"/>
      <c r="Y485" s="70"/>
      <c r="Z485" s="70"/>
      <c r="AA485" s="70"/>
      <c r="AB485" s="70"/>
      <c r="AC485" s="70"/>
      <c r="AD485" s="70"/>
      <c r="AE485" s="70"/>
      <c r="AF485" s="70"/>
      <c r="AG485" s="70"/>
      <c r="AH485" s="70"/>
      <c r="AI485" s="54"/>
      <c r="AJ485" s="64">
        <f t="shared" si="31"/>
        <v>39365</v>
      </c>
      <c r="AK485" s="62" t="str">
        <f t="shared" ca="1" si="32"/>
        <v>Expired</v>
      </c>
    </row>
    <row r="486" spans="1:37" ht="74.25" customHeight="1" x14ac:dyDescent="0.2">
      <c r="A486" s="53" t="s">
        <v>1257</v>
      </c>
      <c r="B486" s="53">
        <v>893</v>
      </c>
      <c r="C486" s="53">
        <v>25523</v>
      </c>
      <c r="D486" s="39">
        <v>7</v>
      </c>
      <c r="E486" s="39">
        <v>2005</v>
      </c>
      <c r="F486" s="39" t="str">
        <f t="shared" si="30"/>
        <v>2005-0007</v>
      </c>
      <c r="G486" s="39">
        <v>8</v>
      </c>
      <c r="H486" s="39" t="s">
        <v>381</v>
      </c>
      <c r="I486" s="47" t="s">
        <v>1095</v>
      </c>
      <c r="J486" s="52">
        <v>39021</v>
      </c>
      <c r="K486" s="39">
        <v>2</v>
      </c>
      <c r="L486" s="50">
        <v>39350</v>
      </c>
      <c r="M486" s="50"/>
      <c r="N486" s="50"/>
      <c r="O486" s="50"/>
      <c r="P486" s="50"/>
      <c r="Q486" s="50"/>
      <c r="R486" s="50"/>
      <c r="S486" s="47" t="s">
        <v>2047</v>
      </c>
      <c r="T486" s="39" t="s">
        <v>2048</v>
      </c>
      <c r="U486" s="70" t="s">
        <v>48</v>
      </c>
      <c r="V486" s="70" t="s">
        <v>49</v>
      </c>
      <c r="W486" s="70" t="s">
        <v>50</v>
      </c>
      <c r="X486" s="70" t="s">
        <v>51</v>
      </c>
      <c r="Y486" s="70"/>
      <c r="Z486" s="70"/>
      <c r="AA486" s="70"/>
      <c r="AB486" s="70"/>
      <c r="AC486" s="70"/>
      <c r="AD486" s="70"/>
      <c r="AE486" s="70"/>
      <c r="AF486" s="70"/>
      <c r="AG486" s="70"/>
      <c r="AH486" s="70"/>
      <c r="AI486" s="54"/>
      <c r="AJ486" s="64">
        <f t="shared" si="31"/>
        <v>39752</v>
      </c>
      <c r="AK486" s="62" t="str">
        <f t="shared" ca="1" si="32"/>
        <v>Expired</v>
      </c>
    </row>
    <row r="487" spans="1:37" ht="25.5" x14ac:dyDescent="0.2">
      <c r="A487" s="39" t="s">
        <v>1257</v>
      </c>
      <c r="B487" s="39">
        <v>894</v>
      </c>
      <c r="C487" s="39">
        <v>16440</v>
      </c>
      <c r="D487" s="39">
        <v>106</v>
      </c>
      <c r="E487" s="39">
        <v>2000</v>
      </c>
      <c r="F487" s="39" t="str">
        <f t="shared" si="30"/>
        <v>2000-0106</v>
      </c>
      <c r="G487" s="39">
        <v>1</v>
      </c>
      <c r="H487" s="39" t="s">
        <v>1350</v>
      </c>
      <c r="I487" s="47" t="s">
        <v>1258</v>
      </c>
      <c r="J487" s="50">
        <v>36859</v>
      </c>
      <c r="K487" s="39">
        <v>7</v>
      </c>
      <c r="L487" s="50">
        <v>37020</v>
      </c>
      <c r="M487" s="50">
        <v>37390</v>
      </c>
      <c r="N487" s="50">
        <v>38095</v>
      </c>
      <c r="O487" s="50">
        <v>38807</v>
      </c>
      <c r="P487" s="50"/>
      <c r="Q487" s="50"/>
      <c r="R487" s="50">
        <v>39211</v>
      </c>
      <c r="S487" s="47"/>
      <c r="T487" s="39"/>
      <c r="U487" s="39"/>
      <c r="V487" s="70"/>
      <c r="W487" s="70"/>
      <c r="X487" s="70"/>
      <c r="Y487" s="70"/>
      <c r="Z487" s="70"/>
      <c r="AA487" s="70"/>
      <c r="AB487" s="70"/>
      <c r="AC487" s="70"/>
      <c r="AD487" s="70"/>
      <c r="AE487" s="70"/>
      <c r="AF487" s="70"/>
      <c r="AG487" s="70"/>
      <c r="AH487" s="70"/>
      <c r="AI487" s="54" t="s">
        <v>2033</v>
      </c>
      <c r="AJ487" s="64">
        <f t="shared" si="31"/>
        <v>39415</v>
      </c>
      <c r="AK487" s="62" t="str">
        <f t="shared" ca="1" si="32"/>
        <v>Expired</v>
      </c>
    </row>
    <row r="488" spans="1:37" ht="25.5" x14ac:dyDescent="0.2">
      <c r="A488" s="39" t="s">
        <v>1257</v>
      </c>
      <c r="B488" s="39">
        <v>894</v>
      </c>
      <c r="C488" s="39">
        <v>20917</v>
      </c>
      <c r="D488" s="39">
        <v>3007</v>
      </c>
      <c r="E488" s="39">
        <v>2000</v>
      </c>
      <c r="F488" s="39" t="str">
        <f t="shared" si="30"/>
        <v>2000-3007</v>
      </c>
      <c r="G488" s="39">
        <v>1</v>
      </c>
      <c r="H488" s="39" t="s">
        <v>1360</v>
      </c>
      <c r="I488" s="47" t="s">
        <v>1361</v>
      </c>
      <c r="J488" s="50">
        <v>37021</v>
      </c>
      <c r="K488" s="39">
        <v>7</v>
      </c>
      <c r="L488" s="50">
        <v>37019</v>
      </c>
      <c r="M488" s="50">
        <v>37386</v>
      </c>
      <c r="N488" s="50">
        <v>38095</v>
      </c>
      <c r="O488" s="50">
        <v>38810</v>
      </c>
      <c r="P488" s="50"/>
      <c r="Q488" s="50"/>
      <c r="R488" s="50">
        <v>39212</v>
      </c>
      <c r="S488" s="47"/>
      <c r="T488" s="39"/>
      <c r="U488" s="39"/>
      <c r="V488" s="70"/>
      <c r="W488" s="70"/>
      <c r="X488" s="70"/>
      <c r="Y488" s="70"/>
      <c r="Z488" s="70"/>
      <c r="AA488" s="70"/>
      <c r="AB488" s="70"/>
      <c r="AC488" s="70"/>
      <c r="AD488" s="70"/>
      <c r="AE488" s="70"/>
      <c r="AF488" s="70"/>
      <c r="AG488" s="70"/>
      <c r="AH488" s="70"/>
      <c r="AI488" s="54" t="s">
        <v>2033</v>
      </c>
      <c r="AJ488" s="64">
        <f t="shared" si="31"/>
        <v>39578</v>
      </c>
      <c r="AK488" s="62" t="str">
        <f t="shared" ca="1" si="32"/>
        <v>Expired</v>
      </c>
    </row>
    <row r="489" spans="1:37" ht="38.25" x14ac:dyDescent="0.2">
      <c r="A489" s="39" t="s">
        <v>1257</v>
      </c>
      <c r="B489" s="39">
        <v>894</v>
      </c>
      <c r="C489" s="39">
        <v>21082</v>
      </c>
      <c r="D489" s="39">
        <v>3010</v>
      </c>
      <c r="E489" s="39">
        <v>2000</v>
      </c>
      <c r="F489" s="39" t="str">
        <f t="shared" si="30"/>
        <v>2000-3010</v>
      </c>
      <c r="G489" s="39">
        <v>1</v>
      </c>
      <c r="H489" s="39" t="s">
        <v>1362</v>
      </c>
      <c r="I489" s="47" t="s">
        <v>1363</v>
      </c>
      <c r="J489" s="50">
        <v>37236</v>
      </c>
      <c r="K489" s="39">
        <v>7</v>
      </c>
      <c r="L489" s="50">
        <v>37390</v>
      </c>
      <c r="M489" s="50">
        <v>37733</v>
      </c>
      <c r="N489" s="50">
        <v>38095</v>
      </c>
      <c r="O489" s="50">
        <v>38813</v>
      </c>
      <c r="P489" s="50"/>
      <c r="Q489" s="50"/>
      <c r="R489" s="50"/>
      <c r="S489" s="47"/>
      <c r="T489" s="39"/>
      <c r="U489" s="39"/>
      <c r="V489" s="70"/>
      <c r="W489" s="70"/>
      <c r="X489" s="70"/>
      <c r="Y489" s="70"/>
      <c r="Z489" s="70"/>
      <c r="AA489" s="70"/>
      <c r="AB489" s="70"/>
      <c r="AC489" s="70"/>
      <c r="AD489" s="70"/>
      <c r="AE489" s="70"/>
      <c r="AF489" s="70"/>
      <c r="AG489" s="70"/>
      <c r="AH489" s="70"/>
      <c r="AI489" s="54"/>
      <c r="AJ489" s="64">
        <f t="shared" si="31"/>
        <v>39793</v>
      </c>
      <c r="AK489" s="62" t="str">
        <f t="shared" ca="1" si="32"/>
        <v>Expired</v>
      </c>
    </row>
    <row r="490" spans="1:37" ht="38.25" x14ac:dyDescent="0.2">
      <c r="A490" s="39" t="s">
        <v>1257</v>
      </c>
      <c r="B490" s="39">
        <v>894</v>
      </c>
      <c r="C490" s="39">
        <v>21152</v>
      </c>
      <c r="D490" s="39">
        <v>3014</v>
      </c>
      <c r="E490" s="39">
        <v>2000</v>
      </c>
      <c r="F490" s="39" t="str">
        <f t="shared" si="30"/>
        <v>2000-3014</v>
      </c>
      <c r="G490" s="39">
        <v>1</v>
      </c>
      <c r="H490" s="39" t="s">
        <v>1364</v>
      </c>
      <c r="I490" s="47" t="s">
        <v>475</v>
      </c>
      <c r="J490" s="50">
        <v>37196</v>
      </c>
      <c r="K490" s="39">
        <v>7</v>
      </c>
      <c r="L490" s="50">
        <v>37386</v>
      </c>
      <c r="M490" s="50">
        <v>37733</v>
      </c>
      <c r="N490" s="50">
        <v>38095</v>
      </c>
      <c r="O490" s="50">
        <v>38803</v>
      </c>
      <c r="P490" s="50"/>
      <c r="Q490" s="50"/>
      <c r="R490" s="50"/>
      <c r="S490" s="47"/>
      <c r="T490" s="39"/>
      <c r="U490" s="39"/>
      <c r="V490" s="70"/>
      <c r="W490" s="70"/>
      <c r="X490" s="70"/>
      <c r="Y490" s="70"/>
      <c r="Z490" s="70"/>
      <c r="AA490" s="70"/>
      <c r="AB490" s="70"/>
      <c r="AC490" s="70"/>
      <c r="AD490" s="70"/>
      <c r="AE490" s="70"/>
      <c r="AF490" s="70"/>
      <c r="AG490" s="70"/>
      <c r="AH490" s="70"/>
      <c r="AI490" s="54"/>
      <c r="AJ490" s="64">
        <f t="shared" si="31"/>
        <v>39753</v>
      </c>
      <c r="AK490" s="62" t="str">
        <f t="shared" ca="1" si="32"/>
        <v>Expired</v>
      </c>
    </row>
    <row r="491" spans="1:37" ht="25.5" x14ac:dyDescent="0.2">
      <c r="A491" s="39" t="s">
        <v>1257</v>
      </c>
      <c r="B491" s="39">
        <v>894</v>
      </c>
      <c r="C491" s="39">
        <v>18922</v>
      </c>
      <c r="D491" s="39">
        <v>83</v>
      </c>
      <c r="E491" s="39">
        <v>2001</v>
      </c>
      <c r="F491" s="39" t="str">
        <f t="shared" si="30"/>
        <v>2001-0083</v>
      </c>
      <c r="G491" s="39">
        <v>1</v>
      </c>
      <c r="H491" s="39" t="s">
        <v>1354</v>
      </c>
      <c r="I491" s="47" t="s">
        <v>1258</v>
      </c>
      <c r="J491" s="50">
        <v>37421</v>
      </c>
      <c r="K491" s="39">
        <v>7</v>
      </c>
      <c r="L491" s="50">
        <v>37389</v>
      </c>
      <c r="M491" s="50" t="s">
        <v>1356</v>
      </c>
      <c r="N491" s="50"/>
      <c r="O491" s="50"/>
      <c r="P491" s="50"/>
      <c r="Q491" s="50"/>
      <c r="R491" s="50"/>
      <c r="S491" s="47"/>
      <c r="T491" s="39"/>
      <c r="U491" s="39"/>
      <c r="V491" s="70"/>
      <c r="W491" s="70"/>
      <c r="X491" s="70"/>
      <c r="Y491" s="70"/>
      <c r="Z491" s="70"/>
      <c r="AA491" s="70"/>
      <c r="AB491" s="70"/>
      <c r="AC491" s="70"/>
      <c r="AD491" s="70"/>
      <c r="AE491" s="70"/>
      <c r="AF491" s="70"/>
      <c r="AG491" s="70"/>
      <c r="AH491" s="70"/>
      <c r="AI491" s="54"/>
      <c r="AJ491" s="64">
        <f t="shared" si="31"/>
        <v>39978</v>
      </c>
      <c r="AK491" s="62" t="str">
        <f t="shared" ca="1" si="32"/>
        <v>Expired</v>
      </c>
    </row>
    <row r="492" spans="1:37" ht="25.5" x14ac:dyDescent="0.2">
      <c r="A492" s="39" t="s">
        <v>1257</v>
      </c>
      <c r="B492" s="39">
        <v>894</v>
      </c>
      <c r="C492" s="39">
        <v>22496</v>
      </c>
      <c r="D492" s="39">
        <v>135</v>
      </c>
      <c r="E492" s="39">
        <v>2001</v>
      </c>
      <c r="F492" s="39" t="str">
        <f t="shared" si="30"/>
        <v>2001-0135</v>
      </c>
      <c r="G492" s="39">
        <v>1</v>
      </c>
      <c r="H492" s="39" t="s">
        <v>478</v>
      </c>
      <c r="I492" s="47" t="s">
        <v>1258</v>
      </c>
      <c r="J492" s="50">
        <v>37490</v>
      </c>
      <c r="K492" s="39">
        <v>7</v>
      </c>
      <c r="L492" s="50">
        <v>38095</v>
      </c>
      <c r="M492" s="50">
        <v>38818</v>
      </c>
      <c r="N492" s="50"/>
      <c r="O492" s="50"/>
      <c r="P492" s="50"/>
      <c r="Q492" s="50"/>
      <c r="R492" s="50"/>
      <c r="S492" s="47"/>
      <c r="T492" s="39"/>
      <c r="U492" s="39"/>
      <c r="V492" s="70"/>
      <c r="W492" s="70"/>
      <c r="X492" s="70"/>
      <c r="Y492" s="70"/>
      <c r="Z492" s="70"/>
      <c r="AA492" s="70"/>
      <c r="AB492" s="70"/>
      <c r="AC492" s="70"/>
      <c r="AD492" s="70"/>
      <c r="AE492" s="70"/>
      <c r="AF492" s="70"/>
      <c r="AG492" s="70"/>
      <c r="AH492" s="70"/>
      <c r="AI492" s="54"/>
      <c r="AJ492" s="64">
        <f t="shared" si="31"/>
        <v>40047</v>
      </c>
      <c r="AK492" s="62" t="str">
        <f t="shared" ca="1" si="32"/>
        <v>Expired</v>
      </c>
    </row>
    <row r="493" spans="1:37" ht="25.5" x14ac:dyDescent="0.2">
      <c r="A493" s="39" t="s">
        <v>1257</v>
      </c>
      <c r="B493" s="39">
        <v>894</v>
      </c>
      <c r="C493" s="39">
        <v>10289</v>
      </c>
      <c r="D493" s="39">
        <v>199</v>
      </c>
      <c r="E493" s="39">
        <v>2001</v>
      </c>
      <c r="F493" s="39" t="str">
        <f t="shared" si="30"/>
        <v>2001-0199</v>
      </c>
      <c r="G493" s="39">
        <v>1</v>
      </c>
      <c r="H493" s="39" t="s">
        <v>1254</v>
      </c>
      <c r="I493" s="47" t="s">
        <v>1258</v>
      </c>
      <c r="J493" s="50" t="s">
        <v>2271</v>
      </c>
      <c r="K493" s="39">
        <v>7</v>
      </c>
      <c r="L493" s="50">
        <v>38821</v>
      </c>
      <c r="M493" s="50"/>
      <c r="N493" s="50"/>
      <c r="O493" s="50"/>
      <c r="P493" s="50"/>
      <c r="Q493" s="50"/>
      <c r="R493" s="50"/>
      <c r="S493" s="47" t="s">
        <v>1256</v>
      </c>
      <c r="T493" s="39"/>
      <c r="U493" s="39"/>
      <c r="V493" s="70"/>
      <c r="W493" s="70"/>
      <c r="X493" s="70"/>
      <c r="Y493" s="70"/>
      <c r="Z493" s="70"/>
      <c r="AA493" s="70"/>
      <c r="AB493" s="70"/>
      <c r="AC493" s="70"/>
      <c r="AD493" s="70"/>
      <c r="AE493" s="70"/>
      <c r="AF493" s="70"/>
      <c r="AG493" s="70"/>
      <c r="AH493" s="70"/>
      <c r="AI493" s="54"/>
      <c r="AJ493" s="64" t="str">
        <f t="shared" si="31"/>
        <v/>
      </c>
      <c r="AK493" s="62" t="str">
        <f t="shared" ca="1" si="32"/>
        <v>Expired</v>
      </c>
    </row>
    <row r="494" spans="1:37" ht="25.5" x14ac:dyDescent="0.2">
      <c r="A494" s="39" t="s">
        <v>1257</v>
      </c>
      <c r="B494" s="39">
        <v>894</v>
      </c>
      <c r="C494" s="39">
        <v>19451</v>
      </c>
      <c r="D494" s="39">
        <v>330</v>
      </c>
      <c r="E494" s="39">
        <v>2000</v>
      </c>
      <c r="F494" s="39" t="str">
        <f t="shared" si="30"/>
        <v>2000-0330</v>
      </c>
      <c r="G494" s="39">
        <v>2</v>
      </c>
      <c r="H494" s="39" t="s">
        <v>497</v>
      </c>
      <c r="I494" s="47" t="s">
        <v>1258</v>
      </c>
      <c r="J494" s="50">
        <v>37462</v>
      </c>
      <c r="K494" s="39">
        <v>7</v>
      </c>
      <c r="L494" s="50"/>
      <c r="M494" s="50"/>
      <c r="N494" s="50"/>
      <c r="O494" s="50"/>
      <c r="P494" s="50"/>
      <c r="Q494" s="50"/>
      <c r="R494" s="50"/>
      <c r="S494" s="47"/>
      <c r="T494" s="39"/>
      <c r="U494" s="39" t="s">
        <v>1370</v>
      </c>
      <c r="V494" s="39"/>
      <c r="W494" s="54"/>
      <c r="X494" s="54"/>
      <c r="Y494" s="54"/>
      <c r="Z494" s="54"/>
      <c r="AA494" s="54"/>
      <c r="AB494" s="54"/>
      <c r="AC494" s="70"/>
      <c r="AD494" s="70"/>
      <c r="AE494" s="70"/>
      <c r="AF494" s="70"/>
      <c r="AG494" s="70"/>
      <c r="AH494" s="70"/>
      <c r="AI494" s="54"/>
      <c r="AJ494" s="64">
        <f t="shared" si="31"/>
        <v>40019</v>
      </c>
      <c r="AK494" s="62" t="str">
        <f t="shared" ca="1" si="32"/>
        <v>Expired</v>
      </c>
    </row>
    <row r="495" spans="1:37" ht="51" x14ac:dyDescent="0.2">
      <c r="A495" s="39" t="s">
        <v>1257</v>
      </c>
      <c r="B495" s="39">
        <v>894</v>
      </c>
      <c r="C495" s="39">
        <v>20787</v>
      </c>
      <c r="D495" s="39">
        <v>568</v>
      </c>
      <c r="E495" s="39">
        <v>2000</v>
      </c>
      <c r="F495" s="39" t="str">
        <f t="shared" si="30"/>
        <v>2000-0568</v>
      </c>
      <c r="G495" s="39">
        <v>2</v>
      </c>
      <c r="H495" s="39" t="s">
        <v>1735</v>
      </c>
      <c r="I495" s="47" t="s">
        <v>1258</v>
      </c>
      <c r="J495" s="50">
        <v>37231</v>
      </c>
      <c r="K495" s="39">
        <v>7</v>
      </c>
      <c r="L495" s="50">
        <v>37349</v>
      </c>
      <c r="M495" s="50">
        <v>37721</v>
      </c>
      <c r="N495" s="50">
        <v>38847</v>
      </c>
      <c r="O495" s="50"/>
      <c r="P495" s="50"/>
      <c r="Q495" s="50"/>
      <c r="R495" s="50">
        <v>39595</v>
      </c>
      <c r="S495" s="47" t="s">
        <v>1732</v>
      </c>
      <c r="T495" s="39" t="s">
        <v>1733</v>
      </c>
      <c r="U495" s="39" t="s">
        <v>1385</v>
      </c>
      <c r="V495" s="39"/>
      <c r="W495" s="54"/>
      <c r="X495" s="54"/>
      <c r="Y495" s="54"/>
      <c r="Z495" s="54"/>
      <c r="AA495" s="54"/>
      <c r="AB495" s="54"/>
      <c r="AC495" s="70"/>
      <c r="AD495" s="70"/>
      <c r="AE495" s="70"/>
      <c r="AF495" s="70"/>
      <c r="AG495" s="70"/>
      <c r="AH495" s="70"/>
      <c r="AI495" s="54" t="s">
        <v>2021</v>
      </c>
      <c r="AJ495" s="64">
        <f t="shared" si="31"/>
        <v>39788</v>
      </c>
      <c r="AK495" s="62" t="str">
        <f t="shared" ca="1" si="32"/>
        <v>Expired</v>
      </c>
    </row>
    <row r="496" spans="1:37" ht="51" x14ac:dyDescent="0.2">
      <c r="A496" s="39" t="s">
        <v>1257</v>
      </c>
      <c r="B496" s="39">
        <v>894</v>
      </c>
      <c r="C496" s="39">
        <v>20761</v>
      </c>
      <c r="D496" s="39">
        <v>3007</v>
      </c>
      <c r="E496" s="39">
        <v>2001</v>
      </c>
      <c r="F496" s="39" t="str">
        <f t="shared" si="30"/>
        <v>2001-3007</v>
      </c>
      <c r="G496" s="39">
        <v>2</v>
      </c>
      <c r="H496" s="39" t="s">
        <v>503</v>
      </c>
      <c r="I496" s="47" t="s">
        <v>1731</v>
      </c>
      <c r="J496" s="50">
        <v>37263</v>
      </c>
      <c r="K496" s="39">
        <v>7</v>
      </c>
      <c r="L496" s="50">
        <v>37349</v>
      </c>
      <c r="M496" s="50">
        <v>37720</v>
      </c>
      <c r="N496" s="50"/>
      <c r="O496" s="50"/>
      <c r="P496" s="50"/>
      <c r="Q496" s="50"/>
      <c r="R496" s="50">
        <v>39874</v>
      </c>
      <c r="S496" s="47" t="s">
        <v>1732</v>
      </c>
      <c r="T496" s="39" t="s">
        <v>1733</v>
      </c>
      <c r="U496" s="39" t="s">
        <v>1382</v>
      </c>
      <c r="V496" s="39" t="s">
        <v>1383</v>
      </c>
      <c r="W496" s="54"/>
      <c r="X496" s="54"/>
      <c r="Y496" s="54"/>
      <c r="Z496" s="54"/>
      <c r="AA496" s="54"/>
      <c r="AB496" s="54"/>
      <c r="AC496" s="70"/>
      <c r="AD496" s="70"/>
      <c r="AE496" s="70"/>
      <c r="AF496" s="70"/>
      <c r="AG496" s="70"/>
      <c r="AH496" s="70"/>
      <c r="AI496" s="54" t="s">
        <v>2021</v>
      </c>
      <c r="AJ496" s="64">
        <f t="shared" si="31"/>
        <v>39820</v>
      </c>
      <c r="AK496" s="62" t="str">
        <f t="shared" ca="1" si="32"/>
        <v>Expired</v>
      </c>
    </row>
    <row r="497" spans="1:37" ht="51" x14ac:dyDescent="0.2">
      <c r="A497" s="39" t="s">
        <v>1257</v>
      </c>
      <c r="B497" s="39">
        <v>894</v>
      </c>
      <c r="C497" s="39">
        <v>20762</v>
      </c>
      <c r="D497" s="39">
        <v>3008</v>
      </c>
      <c r="E497" s="39">
        <v>2001</v>
      </c>
      <c r="F497" s="39" t="str">
        <f t="shared" si="30"/>
        <v>2001-3008</v>
      </c>
      <c r="G497" s="39">
        <v>2</v>
      </c>
      <c r="H497" s="39" t="s">
        <v>1734</v>
      </c>
      <c r="I497" s="47" t="s">
        <v>1731</v>
      </c>
      <c r="J497" s="50">
        <v>37263</v>
      </c>
      <c r="K497" s="39">
        <v>7</v>
      </c>
      <c r="L497" s="50">
        <v>37349</v>
      </c>
      <c r="M497" s="50">
        <v>37720</v>
      </c>
      <c r="N497" s="50">
        <v>39874</v>
      </c>
      <c r="O497" s="50"/>
      <c r="P497" s="50"/>
      <c r="Q497" s="50"/>
      <c r="R497" s="50"/>
      <c r="S497" s="47" t="s">
        <v>1732</v>
      </c>
      <c r="T497" s="39" t="s">
        <v>1733</v>
      </c>
      <c r="U497" s="39" t="s">
        <v>1384</v>
      </c>
      <c r="V497" s="39"/>
      <c r="W497" s="54"/>
      <c r="X497" s="54"/>
      <c r="Y497" s="54"/>
      <c r="Z497" s="54"/>
      <c r="AA497" s="54"/>
      <c r="AB497" s="54"/>
      <c r="AC497" s="70"/>
      <c r="AD497" s="70"/>
      <c r="AE497" s="70"/>
      <c r="AF497" s="70"/>
      <c r="AG497" s="70"/>
      <c r="AH497" s="70"/>
      <c r="AI497" s="54" t="s">
        <v>2021</v>
      </c>
      <c r="AJ497" s="64">
        <f t="shared" si="31"/>
        <v>39820</v>
      </c>
      <c r="AK497" s="62" t="str">
        <f t="shared" ca="1" si="32"/>
        <v>Expired</v>
      </c>
    </row>
    <row r="498" spans="1:37" ht="38.25" x14ac:dyDescent="0.2">
      <c r="A498" s="39" t="s">
        <v>1257</v>
      </c>
      <c r="B498" s="39">
        <v>894</v>
      </c>
      <c r="C498" s="39">
        <v>8861</v>
      </c>
      <c r="D498" s="39">
        <v>421</v>
      </c>
      <c r="E498" s="39">
        <v>2002</v>
      </c>
      <c r="F498" s="39" t="str">
        <f t="shared" si="30"/>
        <v>2002-0421</v>
      </c>
      <c r="G498" s="39">
        <v>2</v>
      </c>
      <c r="H498" s="39" t="s">
        <v>479</v>
      </c>
      <c r="I498" s="47" t="s">
        <v>1258</v>
      </c>
      <c r="J498" s="50">
        <v>38477</v>
      </c>
      <c r="K498" s="39">
        <v>7</v>
      </c>
      <c r="L498" s="50">
        <v>38832</v>
      </c>
      <c r="M498" s="50">
        <v>39197</v>
      </c>
      <c r="N498" s="50">
        <v>39593</v>
      </c>
      <c r="O498" s="50"/>
      <c r="P498" s="50"/>
      <c r="Q498" s="50"/>
      <c r="R498" s="50"/>
      <c r="S498" s="47" t="s">
        <v>759</v>
      </c>
      <c r="T498" s="39" t="s">
        <v>760</v>
      </c>
      <c r="U498" s="39" t="s">
        <v>1367</v>
      </c>
      <c r="V498" s="39"/>
      <c r="W498" s="54"/>
      <c r="X498" s="54"/>
      <c r="Y498" s="54"/>
      <c r="Z498" s="54"/>
      <c r="AA498" s="54"/>
      <c r="AB498" s="54"/>
      <c r="AC498" s="70"/>
      <c r="AD498" s="70"/>
      <c r="AE498" s="70"/>
      <c r="AF498" s="70"/>
      <c r="AG498" s="70"/>
      <c r="AH498" s="70"/>
      <c r="AI498" s="54" t="s">
        <v>761</v>
      </c>
      <c r="AJ498" s="64">
        <f t="shared" si="31"/>
        <v>41034</v>
      </c>
      <c r="AK498" s="62" t="str">
        <f t="shared" ca="1" si="32"/>
        <v>Expired</v>
      </c>
    </row>
    <row r="499" spans="1:37" ht="38.25" x14ac:dyDescent="0.2">
      <c r="A499" s="39" t="s">
        <v>1257</v>
      </c>
      <c r="B499" s="39">
        <v>894</v>
      </c>
      <c r="C499" s="39">
        <v>25431</v>
      </c>
      <c r="D499" s="39">
        <v>496</v>
      </c>
      <c r="E499" s="39">
        <v>2003</v>
      </c>
      <c r="F499" s="39" t="str">
        <f t="shared" si="30"/>
        <v>2003-0496</v>
      </c>
      <c r="G499" s="39">
        <v>2</v>
      </c>
      <c r="H499" s="39" t="s">
        <v>1737</v>
      </c>
      <c r="I499" s="47" t="s">
        <v>1258</v>
      </c>
      <c r="J499" s="50">
        <v>38603</v>
      </c>
      <c r="K499" s="39">
        <v>7</v>
      </c>
      <c r="L499" s="50"/>
      <c r="M499" s="50">
        <v>39177</v>
      </c>
      <c r="N499" s="50"/>
      <c r="O499" s="50"/>
      <c r="P499" s="50"/>
      <c r="Q499" s="50"/>
      <c r="R499" s="50"/>
      <c r="S499" s="39"/>
      <c r="T499" s="39"/>
      <c r="U499" s="39" t="s">
        <v>1394</v>
      </c>
      <c r="V499" s="39"/>
      <c r="W499" s="39"/>
      <c r="X499" s="39"/>
      <c r="Y499" s="39"/>
      <c r="Z499" s="39"/>
      <c r="AA499" s="39"/>
      <c r="AB499" s="39"/>
      <c r="AC499" s="62"/>
      <c r="AD499" s="62"/>
      <c r="AE499" s="62"/>
      <c r="AF499" s="62"/>
      <c r="AG499" s="62"/>
      <c r="AH499" s="62"/>
      <c r="AI499" s="54"/>
      <c r="AJ499" s="64">
        <f t="shared" si="31"/>
        <v>41160</v>
      </c>
      <c r="AK499" s="62" t="str">
        <f t="shared" ca="1" si="32"/>
        <v>Expired</v>
      </c>
    </row>
    <row r="500" spans="1:37" ht="25.5" x14ac:dyDescent="0.2">
      <c r="A500" s="39" t="s">
        <v>1257</v>
      </c>
      <c r="B500" s="39">
        <v>894</v>
      </c>
      <c r="C500" s="39">
        <v>23956</v>
      </c>
      <c r="D500" s="39">
        <v>584</v>
      </c>
      <c r="E500" s="39">
        <v>2004</v>
      </c>
      <c r="F500" s="39" t="str">
        <f t="shared" si="30"/>
        <v>2004-0584</v>
      </c>
      <c r="G500" s="39">
        <v>2</v>
      </c>
      <c r="H500" s="39" t="s">
        <v>1753</v>
      </c>
      <c r="I500" s="47" t="s">
        <v>1258</v>
      </c>
      <c r="J500" s="50">
        <v>39263</v>
      </c>
      <c r="K500" s="39">
        <v>7</v>
      </c>
      <c r="L500" s="50">
        <v>39561</v>
      </c>
      <c r="M500" s="50">
        <v>39575</v>
      </c>
      <c r="N500" s="50"/>
      <c r="O500" s="50"/>
      <c r="P500" s="50"/>
      <c r="Q500" s="50"/>
      <c r="R500" s="50"/>
      <c r="S500" s="39" t="s">
        <v>488</v>
      </c>
      <c r="T500" s="39" t="s">
        <v>2065</v>
      </c>
      <c r="U500" s="39" t="s">
        <v>1395</v>
      </c>
      <c r="V500" s="39"/>
      <c r="W500" s="39"/>
      <c r="X500" s="39"/>
      <c r="Y500" s="39"/>
      <c r="Z500" s="39"/>
      <c r="AA500" s="39"/>
      <c r="AB500" s="39"/>
      <c r="AC500" s="62"/>
      <c r="AD500" s="62"/>
      <c r="AE500" s="62"/>
      <c r="AF500" s="62"/>
      <c r="AG500" s="62"/>
      <c r="AH500" s="62"/>
      <c r="AI500" s="54" t="s">
        <v>2066</v>
      </c>
      <c r="AJ500" s="64">
        <f t="shared" si="31"/>
        <v>41820</v>
      </c>
      <c r="AK500" s="62" t="str">
        <f t="shared" ca="1" si="32"/>
        <v>Expired</v>
      </c>
    </row>
    <row r="501" spans="1:37" ht="25.5" x14ac:dyDescent="0.2">
      <c r="A501" s="39" t="s">
        <v>1257</v>
      </c>
      <c r="B501" s="39">
        <v>894</v>
      </c>
      <c r="C501" s="39">
        <v>22517</v>
      </c>
      <c r="D501" s="39">
        <v>95</v>
      </c>
      <c r="E501" s="39">
        <v>2006</v>
      </c>
      <c r="F501" s="39" t="str">
        <f t="shared" si="30"/>
        <v>2006-0095</v>
      </c>
      <c r="G501" s="39">
        <v>2</v>
      </c>
      <c r="H501" s="39" t="s">
        <v>2270</v>
      </c>
      <c r="I501" s="47" t="s">
        <v>1258</v>
      </c>
      <c r="J501" s="50">
        <v>39041</v>
      </c>
      <c r="K501" s="39">
        <v>2</v>
      </c>
      <c r="L501" s="50" t="s">
        <v>2359</v>
      </c>
      <c r="M501" s="50">
        <v>39597</v>
      </c>
      <c r="N501" s="50"/>
      <c r="O501" s="50"/>
      <c r="P501" s="50"/>
      <c r="Q501" s="50"/>
      <c r="R501" s="50"/>
      <c r="S501" s="39" t="s">
        <v>2038</v>
      </c>
      <c r="T501" s="39" t="s">
        <v>2070</v>
      </c>
      <c r="U501" s="39" t="s">
        <v>1386</v>
      </c>
      <c r="V501" s="39" t="s">
        <v>1387</v>
      </c>
      <c r="W501" s="39" t="s">
        <v>1388</v>
      </c>
      <c r="X501" s="39" t="s">
        <v>1389</v>
      </c>
      <c r="Y501" s="39" t="s">
        <v>1390</v>
      </c>
      <c r="Z501" s="39" t="s">
        <v>1391</v>
      </c>
      <c r="AA501" s="39" t="s">
        <v>1392</v>
      </c>
      <c r="AB501" s="39" t="s">
        <v>1393</v>
      </c>
      <c r="AC501" s="62"/>
      <c r="AD501" s="62"/>
      <c r="AE501" s="62"/>
      <c r="AF501" s="62"/>
      <c r="AG501" s="62"/>
      <c r="AH501" s="62"/>
      <c r="AI501" s="54" t="s">
        <v>761</v>
      </c>
      <c r="AJ501" s="64">
        <f t="shared" si="31"/>
        <v>39772</v>
      </c>
      <c r="AK501" s="62" t="str">
        <f t="shared" ca="1" si="32"/>
        <v>Expired</v>
      </c>
    </row>
    <row r="502" spans="1:37" ht="38.25" x14ac:dyDescent="0.2">
      <c r="A502" s="39" t="s">
        <v>1257</v>
      </c>
      <c r="B502" s="39">
        <v>894</v>
      </c>
      <c r="C502" s="39">
        <v>11378</v>
      </c>
      <c r="D502" s="39">
        <v>116</v>
      </c>
      <c r="E502" s="39">
        <v>2001</v>
      </c>
      <c r="F502" s="39" t="str">
        <f t="shared" si="30"/>
        <v>2001-0116</v>
      </c>
      <c r="G502" s="39">
        <v>3</v>
      </c>
      <c r="H502" s="39" t="s">
        <v>1776</v>
      </c>
      <c r="I502" s="47" t="s">
        <v>1777</v>
      </c>
      <c r="J502" s="50">
        <v>37617</v>
      </c>
      <c r="K502" s="39">
        <v>7</v>
      </c>
      <c r="L502" s="50">
        <v>37956</v>
      </c>
      <c r="M502" s="50"/>
      <c r="N502" s="50"/>
      <c r="O502" s="50"/>
      <c r="P502" s="50"/>
      <c r="Q502" s="50"/>
      <c r="R502" s="50"/>
      <c r="S502" s="47"/>
      <c r="T502" s="39"/>
      <c r="U502" s="39"/>
      <c r="V502" s="70"/>
      <c r="W502" s="70"/>
      <c r="X502" s="70"/>
      <c r="Y502" s="70"/>
      <c r="Z502" s="70"/>
      <c r="AA502" s="70"/>
      <c r="AB502" s="70"/>
      <c r="AC502" s="70"/>
      <c r="AD502" s="70"/>
      <c r="AE502" s="70"/>
      <c r="AF502" s="70"/>
      <c r="AG502" s="70"/>
      <c r="AH502" s="70"/>
      <c r="AI502" s="54"/>
      <c r="AJ502" s="64">
        <f t="shared" si="31"/>
        <v>40174</v>
      </c>
      <c r="AK502" s="62" t="str">
        <f t="shared" ca="1" si="32"/>
        <v>Expired</v>
      </c>
    </row>
    <row r="503" spans="1:37" ht="25.5" x14ac:dyDescent="0.2">
      <c r="A503" s="39" t="s">
        <v>1257</v>
      </c>
      <c r="B503" s="39">
        <v>894</v>
      </c>
      <c r="C503" s="39">
        <v>18224</v>
      </c>
      <c r="D503" s="39">
        <v>200</v>
      </c>
      <c r="E503" s="39">
        <v>2001</v>
      </c>
      <c r="F503" s="39" t="str">
        <f t="shared" si="30"/>
        <v>2001-0200</v>
      </c>
      <c r="G503" s="39">
        <v>3</v>
      </c>
      <c r="H503" s="39" t="s">
        <v>237</v>
      </c>
      <c r="I503" s="47" t="s">
        <v>238</v>
      </c>
      <c r="J503" s="50">
        <v>37372</v>
      </c>
      <c r="K503" s="39">
        <v>7</v>
      </c>
      <c r="L503" s="50"/>
      <c r="M503" s="50"/>
      <c r="N503" s="50"/>
      <c r="O503" s="50"/>
      <c r="P503" s="50"/>
      <c r="Q503" s="50"/>
      <c r="R503" s="50"/>
      <c r="S503" s="47"/>
      <c r="T503" s="39"/>
      <c r="U503" s="39"/>
      <c r="V503" s="70"/>
      <c r="W503" s="70"/>
      <c r="X503" s="70"/>
      <c r="Y503" s="70"/>
      <c r="Z503" s="70"/>
      <c r="AA503" s="70"/>
      <c r="AB503" s="70"/>
      <c r="AC503" s="70"/>
      <c r="AD503" s="70"/>
      <c r="AE503" s="70"/>
      <c r="AF503" s="70"/>
      <c r="AG503" s="70"/>
      <c r="AH503" s="70"/>
      <c r="AI503" s="54"/>
      <c r="AJ503" s="64">
        <f t="shared" si="31"/>
        <v>39929</v>
      </c>
      <c r="AK503" s="62" t="str">
        <f t="shared" ca="1" si="32"/>
        <v>Expired</v>
      </c>
    </row>
    <row r="504" spans="1:37" ht="38.25" x14ac:dyDescent="0.2">
      <c r="A504" s="39" t="s">
        <v>1257</v>
      </c>
      <c r="B504" s="39">
        <v>894</v>
      </c>
      <c r="C504" s="39">
        <v>14016</v>
      </c>
      <c r="D504" s="39">
        <v>517</v>
      </c>
      <c r="E504" s="39">
        <v>2001</v>
      </c>
      <c r="F504" s="39" t="str">
        <f t="shared" si="30"/>
        <v>2001-0517</v>
      </c>
      <c r="G504" s="39">
        <v>3</v>
      </c>
      <c r="H504" s="39" t="s">
        <v>1780</v>
      </c>
      <c r="I504" s="47" t="s">
        <v>1779</v>
      </c>
      <c r="J504" s="50">
        <v>37582</v>
      </c>
      <c r="K504" s="39">
        <v>7</v>
      </c>
      <c r="L504" s="50"/>
      <c r="M504" s="50"/>
      <c r="N504" s="50"/>
      <c r="O504" s="50"/>
      <c r="P504" s="50"/>
      <c r="Q504" s="50"/>
      <c r="R504" s="50"/>
      <c r="S504" s="47" t="s">
        <v>1768</v>
      </c>
      <c r="T504" s="39"/>
      <c r="U504" s="39"/>
      <c r="V504" s="70"/>
      <c r="W504" s="70"/>
      <c r="X504" s="70"/>
      <c r="Y504" s="70"/>
      <c r="Z504" s="70"/>
      <c r="AA504" s="70"/>
      <c r="AB504" s="70"/>
      <c r="AC504" s="70"/>
      <c r="AD504" s="70"/>
      <c r="AE504" s="70"/>
      <c r="AF504" s="70"/>
      <c r="AG504" s="70"/>
      <c r="AH504" s="70"/>
      <c r="AI504" s="54"/>
      <c r="AJ504" s="64">
        <f t="shared" si="31"/>
        <v>40139</v>
      </c>
      <c r="AK504" s="62" t="str">
        <f t="shared" ca="1" si="32"/>
        <v>Expired</v>
      </c>
    </row>
    <row r="505" spans="1:37" ht="38.25" x14ac:dyDescent="0.2">
      <c r="A505" s="39" t="s">
        <v>1257</v>
      </c>
      <c r="B505" s="39">
        <v>894</v>
      </c>
      <c r="C505" s="39">
        <v>11385</v>
      </c>
      <c r="D505" s="39">
        <v>26</v>
      </c>
      <c r="E505" s="39">
        <v>2002</v>
      </c>
      <c r="F505" s="39" t="str">
        <f t="shared" si="30"/>
        <v>2002-0026</v>
      </c>
      <c r="G505" s="39">
        <v>3</v>
      </c>
      <c r="H505" s="39" t="s">
        <v>1778</v>
      </c>
      <c r="I505" s="47" t="s">
        <v>1779</v>
      </c>
      <c r="J505" s="50">
        <v>37944</v>
      </c>
      <c r="K505" s="39">
        <v>7</v>
      </c>
      <c r="L505" s="50"/>
      <c r="M505" s="50"/>
      <c r="N505" s="50"/>
      <c r="O505" s="50"/>
      <c r="P505" s="50"/>
      <c r="Q505" s="50"/>
      <c r="R505" s="50"/>
      <c r="S505" s="47"/>
      <c r="T505" s="39"/>
      <c r="U505" s="39"/>
      <c r="V505" s="70"/>
      <c r="W505" s="70"/>
      <c r="X505" s="70"/>
      <c r="Y505" s="70"/>
      <c r="Z505" s="70"/>
      <c r="AA505" s="70"/>
      <c r="AB505" s="70"/>
      <c r="AC505" s="70"/>
      <c r="AD505" s="70"/>
      <c r="AE505" s="70"/>
      <c r="AF505" s="70"/>
      <c r="AG505" s="70"/>
      <c r="AH505" s="70"/>
      <c r="AI505" s="54"/>
      <c r="AJ505" s="64">
        <f t="shared" si="31"/>
        <v>40501</v>
      </c>
      <c r="AK505" s="62" t="str">
        <f t="shared" ca="1" si="32"/>
        <v>Expired</v>
      </c>
    </row>
    <row r="506" spans="1:37" ht="38.25" x14ac:dyDescent="0.2">
      <c r="A506" s="39" t="s">
        <v>1257</v>
      </c>
      <c r="B506" s="39">
        <v>894</v>
      </c>
      <c r="C506" s="39">
        <v>16284</v>
      </c>
      <c r="D506" s="39">
        <v>33</v>
      </c>
      <c r="E506" s="39">
        <v>2002</v>
      </c>
      <c r="F506" s="123" t="str">
        <f t="shared" si="30"/>
        <v>2002-0033</v>
      </c>
      <c r="G506" s="39">
        <v>3</v>
      </c>
      <c r="H506" s="39" t="s">
        <v>1785</v>
      </c>
      <c r="I506" s="47" t="s">
        <v>1779</v>
      </c>
      <c r="J506" s="50">
        <v>38568</v>
      </c>
      <c r="K506" s="39">
        <v>7</v>
      </c>
      <c r="L506" s="50"/>
      <c r="M506" s="50"/>
      <c r="N506" s="50"/>
      <c r="O506" s="50"/>
      <c r="P506" s="50"/>
      <c r="Q506" s="50"/>
      <c r="R506" s="50"/>
      <c r="S506" s="39"/>
      <c r="T506" s="39"/>
      <c r="U506" s="39" t="s">
        <v>2320</v>
      </c>
      <c r="V506" s="62" t="s">
        <v>2321</v>
      </c>
      <c r="W506" s="62" t="s">
        <v>2322</v>
      </c>
      <c r="X506" s="62" t="s">
        <v>2323</v>
      </c>
      <c r="Y506" s="62" t="s">
        <v>2324</v>
      </c>
      <c r="Z506" s="62"/>
      <c r="AA506" s="62"/>
      <c r="AB506" s="62"/>
      <c r="AC506" s="62"/>
      <c r="AD506" s="62"/>
      <c r="AE506" s="62"/>
      <c r="AF506" s="62"/>
      <c r="AG506" s="62"/>
      <c r="AH506" s="62"/>
      <c r="AI506" s="54"/>
      <c r="AJ506" s="64">
        <f t="shared" si="31"/>
        <v>41125</v>
      </c>
      <c r="AK506" s="62" t="str">
        <f t="shared" ca="1" si="32"/>
        <v>Expired</v>
      </c>
    </row>
    <row r="507" spans="1:37" ht="38.25" x14ac:dyDescent="0.2">
      <c r="A507" s="39" t="s">
        <v>1257</v>
      </c>
      <c r="B507" s="39">
        <v>894</v>
      </c>
      <c r="C507" s="39">
        <v>16283</v>
      </c>
      <c r="D507" s="39">
        <v>36</v>
      </c>
      <c r="E507" s="39">
        <v>2002</v>
      </c>
      <c r="F507" s="118" t="str">
        <f t="shared" ref="F507:F570" si="33">IF(CONCATENATE(TEXT(E507,"0000"),"-",TEXT(D507,"0000"))="0000-0000"," ",CONCATENATE(TEXT(E507,"0000"),"-",TEXT(D507,"0000")))</f>
        <v>2002-0036</v>
      </c>
      <c r="G507" s="39">
        <v>3</v>
      </c>
      <c r="H507" s="39" t="s">
        <v>1784</v>
      </c>
      <c r="I507" s="47" t="s">
        <v>1779</v>
      </c>
      <c r="J507" s="121" t="s">
        <v>905</v>
      </c>
      <c r="K507" s="39">
        <v>7</v>
      </c>
      <c r="L507" s="50"/>
      <c r="M507" s="50"/>
      <c r="N507" s="50"/>
      <c r="O507" s="50"/>
      <c r="P507" s="50"/>
      <c r="Q507" s="50"/>
      <c r="R507" s="50"/>
      <c r="S507" s="39"/>
      <c r="T507" s="39"/>
      <c r="U507" s="39"/>
      <c r="V507" s="62"/>
      <c r="W507" s="62"/>
      <c r="X507" s="62"/>
      <c r="Y507" s="62"/>
      <c r="Z507" s="62"/>
      <c r="AA507" s="62"/>
      <c r="AB507" s="62"/>
      <c r="AC507" s="62"/>
      <c r="AD507" s="62"/>
      <c r="AE507" s="62"/>
      <c r="AF507" s="62"/>
      <c r="AG507" s="62"/>
      <c r="AH507" s="62"/>
      <c r="AI507" s="54"/>
      <c r="AJ507" s="64" t="str">
        <f t="shared" si="31"/>
        <v/>
      </c>
      <c r="AK507" s="62" t="str">
        <f t="shared" ca="1" si="32"/>
        <v>Expired</v>
      </c>
    </row>
    <row r="508" spans="1:37" ht="38.25" x14ac:dyDescent="0.2">
      <c r="A508" s="39" t="s">
        <v>1257</v>
      </c>
      <c r="B508" s="39">
        <v>894</v>
      </c>
      <c r="C508" s="39">
        <v>19491</v>
      </c>
      <c r="D508" s="39">
        <v>144</v>
      </c>
      <c r="E508" s="39">
        <v>2002</v>
      </c>
      <c r="F508" s="39" t="str">
        <f t="shared" si="33"/>
        <v>2002-0144</v>
      </c>
      <c r="G508" s="39">
        <v>3</v>
      </c>
      <c r="H508" s="39" t="s">
        <v>249</v>
      </c>
      <c r="I508" s="47" t="s">
        <v>1779</v>
      </c>
      <c r="J508" s="50">
        <v>38356</v>
      </c>
      <c r="K508" s="39">
        <v>7</v>
      </c>
      <c r="L508" s="50"/>
      <c r="M508" s="50"/>
      <c r="N508" s="50"/>
      <c r="O508" s="50"/>
      <c r="P508" s="50"/>
      <c r="Q508" s="50"/>
      <c r="R508" s="50"/>
      <c r="S508" s="47"/>
      <c r="T508" s="39"/>
      <c r="U508" s="39"/>
      <c r="V508" s="70"/>
      <c r="W508" s="70"/>
      <c r="X508" s="70"/>
      <c r="Y508" s="70"/>
      <c r="Z508" s="70"/>
      <c r="AA508" s="70"/>
      <c r="AB508" s="70"/>
      <c r="AC508" s="70"/>
      <c r="AD508" s="70"/>
      <c r="AE508" s="70"/>
      <c r="AF508" s="70"/>
      <c r="AG508" s="70"/>
      <c r="AH508" s="70"/>
      <c r="AI508" s="54"/>
      <c r="AJ508" s="64">
        <f t="shared" si="31"/>
        <v>40912</v>
      </c>
      <c r="AK508" s="62" t="str">
        <f t="shared" ca="1" si="32"/>
        <v>Expired</v>
      </c>
    </row>
    <row r="509" spans="1:37" ht="38.25" x14ac:dyDescent="0.2">
      <c r="A509" s="39" t="s">
        <v>1257</v>
      </c>
      <c r="B509" s="39">
        <v>894</v>
      </c>
      <c r="C509" s="39">
        <v>18579</v>
      </c>
      <c r="D509" s="39">
        <v>486</v>
      </c>
      <c r="E509" s="39">
        <v>2002</v>
      </c>
      <c r="F509" s="118" t="str">
        <f t="shared" si="33"/>
        <v>2002-0486</v>
      </c>
      <c r="G509" s="39">
        <v>3</v>
      </c>
      <c r="H509" s="39" t="s">
        <v>246</v>
      </c>
      <c r="I509" s="47" t="s">
        <v>1779</v>
      </c>
      <c r="J509" s="121" t="s">
        <v>905</v>
      </c>
      <c r="K509" s="39">
        <v>7</v>
      </c>
      <c r="L509" s="50"/>
      <c r="M509" s="50"/>
      <c r="N509" s="50"/>
      <c r="O509" s="50"/>
      <c r="P509" s="50"/>
      <c r="Q509" s="50"/>
      <c r="R509" s="50"/>
      <c r="S509" s="39"/>
      <c r="T509" s="39"/>
      <c r="U509" s="39"/>
      <c r="V509" s="62"/>
      <c r="W509" s="62"/>
      <c r="X509" s="62"/>
      <c r="Y509" s="62"/>
      <c r="Z509" s="62"/>
      <c r="AA509" s="62"/>
      <c r="AB509" s="62"/>
      <c r="AC509" s="62"/>
      <c r="AD509" s="62"/>
      <c r="AE509" s="62"/>
      <c r="AF509" s="62"/>
      <c r="AG509" s="62"/>
      <c r="AH509" s="62"/>
      <c r="AI509" s="54"/>
      <c r="AJ509" s="64" t="str">
        <f t="shared" si="31"/>
        <v/>
      </c>
      <c r="AK509" s="62" t="str">
        <f t="shared" ca="1" si="32"/>
        <v>Expired</v>
      </c>
    </row>
    <row r="510" spans="1:37" ht="43.5" customHeight="1" x14ac:dyDescent="0.2">
      <c r="A510" s="39" t="s">
        <v>1257</v>
      </c>
      <c r="B510" s="39">
        <v>894</v>
      </c>
      <c r="C510" s="39">
        <v>16282</v>
      </c>
      <c r="D510" s="39">
        <v>509</v>
      </c>
      <c r="E510" s="39">
        <v>2002</v>
      </c>
      <c r="F510" s="118" t="str">
        <f t="shared" si="33"/>
        <v>2002-0509</v>
      </c>
      <c r="G510" s="39">
        <v>3</v>
      </c>
      <c r="H510" s="39" t="s">
        <v>1783</v>
      </c>
      <c r="I510" s="47" t="s">
        <v>1779</v>
      </c>
      <c r="J510" s="121" t="s">
        <v>905</v>
      </c>
      <c r="K510" s="39">
        <v>7</v>
      </c>
      <c r="L510" s="50">
        <v>38887</v>
      </c>
      <c r="M510" s="50"/>
      <c r="N510" s="50"/>
      <c r="O510" s="50"/>
      <c r="P510" s="50"/>
      <c r="Q510" s="50"/>
      <c r="R510" s="50"/>
      <c r="S510" s="39" t="s">
        <v>799</v>
      </c>
      <c r="T510" s="39" t="s">
        <v>919</v>
      </c>
      <c r="U510" s="39"/>
      <c r="V510" s="62"/>
      <c r="W510" s="62"/>
      <c r="X510" s="62"/>
      <c r="Y510" s="62"/>
      <c r="Z510" s="62"/>
      <c r="AA510" s="62"/>
      <c r="AB510" s="62"/>
      <c r="AC510" s="62"/>
      <c r="AD510" s="62"/>
      <c r="AE510" s="62"/>
      <c r="AF510" s="62"/>
      <c r="AG510" s="62"/>
      <c r="AH510" s="62"/>
      <c r="AI510" s="54"/>
      <c r="AJ510" s="64" t="str">
        <f t="shared" si="31"/>
        <v/>
      </c>
      <c r="AK510" s="62" t="str">
        <f t="shared" ca="1" si="32"/>
        <v>Expired</v>
      </c>
    </row>
    <row r="511" spans="1:37" ht="25.5" x14ac:dyDescent="0.2">
      <c r="A511" s="39" t="s">
        <v>1257</v>
      </c>
      <c r="B511" s="39">
        <v>894</v>
      </c>
      <c r="C511" s="39">
        <v>18632</v>
      </c>
      <c r="D511" s="39">
        <v>465</v>
      </c>
      <c r="E511" s="39">
        <v>2003</v>
      </c>
      <c r="F511" s="39" t="str">
        <f t="shared" si="33"/>
        <v>2003-0465</v>
      </c>
      <c r="G511" s="39">
        <v>3</v>
      </c>
      <c r="H511" s="39" t="s">
        <v>248</v>
      </c>
      <c r="I511" s="47" t="s">
        <v>1258</v>
      </c>
      <c r="J511" s="121" t="s">
        <v>905</v>
      </c>
      <c r="K511" s="39">
        <v>7</v>
      </c>
      <c r="L511" s="50">
        <v>38890</v>
      </c>
      <c r="M511" s="50"/>
      <c r="N511" s="50"/>
      <c r="O511" s="50"/>
      <c r="P511" s="50"/>
      <c r="Q511" s="50"/>
      <c r="R511" s="50"/>
      <c r="S511" s="39" t="s">
        <v>799</v>
      </c>
      <c r="T511" s="39" t="s">
        <v>919</v>
      </c>
      <c r="U511" s="39" t="s">
        <v>920</v>
      </c>
      <c r="V511" s="39" t="s">
        <v>921</v>
      </c>
      <c r="W511" s="39" t="s">
        <v>922</v>
      </c>
      <c r="X511" s="39" t="s">
        <v>923</v>
      </c>
      <c r="Y511" s="39" t="s">
        <v>924</v>
      </c>
      <c r="Z511" s="39" t="s">
        <v>925</v>
      </c>
      <c r="AA511" s="39" t="s">
        <v>926</v>
      </c>
      <c r="AB511" s="39" t="s">
        <v>927</v>
      </c>
      <c r="AC511" s="62"/>
      <c r="AD511" s="62"/>
      <c r="AE511" s="62"/>
      <c r="AF511" s="62"/>
      <c r="AG511" s="62"/>
      <c r="AH511" s="62"/>
      <c r="AI511" s="54"/>
      <c r="AJ511" s="64" t="str">
        <f t="shared" si="31"/>
        <v/>
      </c>
      <c r="AK511" s="62" t="str">
        <f t="shared" ca="1" si="32"/>
        <v>Expired</v>
      </c>
    </row>
    <row r="512" spans="1:37" ht="38.25" x14ac:dyDescent="0.2">
      <c r="A512" s="39" t="s">
        <v>1257</v>
      </c>
      <c r="B512" s="39">
        <v>894</v>
      </c>
      <c r="C512" s="39">
        <v>25880</v>
      </c>
      <c r="D512" s="39">
        <v>44</v>
      </c>
      <c r="E512" s="39">
        <v>2004</v>
      </c>
      <c r="F512" s="123" t="str">
        <f t="shared" si="33"/>
        <v>2004-0044</v>
      </c>
      <c r="G512" s="39">
        <v>3</v>
      </c>
      <c r="H512" s="39" t="s">
        <v>1876</v>
      </c>
      <c r="I512" s="47" t="s">
        <v>1877</v>
      </c>
      <c r="J512" s="50">
        <v>38847</v>
      </c>
      <c r="K512" s="39">
        <v>7</v>
      </c>
      <c r="L512" s="50">
        <v>39062</v>
      </c>
      <c r="M512" s="50"/>
      <c r="N512" s="50"/>
      <c r="O512" s="50"/>
      <c r="P512" s="50"/>
      <c r="Q512" s="50"/>
      <c r="R512" s="50"/>
      <c r="S512" s="39" t="s">
        <v>1878</v>
      </c>
      <c r="T512" s="39" t="s">
        <v>1879</v>
      </c>
      <c r="U512" s="39" t="s">
        <v>2328</v>
      </c>
      <c r="V512" s="39" t="s">
        <v>2329</v>
      </c>
      <c r="W512" s="39" t="s">
        <v>2330</v>
      </c>
      <c r="X512" s="39" t="s">
        <v>2331</v>
      </c>
      <c r="Y512" s="39" t="s">
        <v>2332</v>
      </c>
      <c r="Z512" s="39" t="s">
        <v>2333</v>
      </c>
      <c r="AA512" s="39" t="s">
        <v>2334</v>
      </c>
      <c r="AB512" s="39" t="s">
        <v>2335</v>
      </c>
      <c r="AC512" s="62"/>
      <c r="AD512" s="62"/>
      <c r="AE512" s="62"/>
      <c r="AF512" s="62"/>
      <c r="AG512" s="62"/>
      <c r="AH512" s="62"/>
      <c r="AI512" s="54"/>
      <c r="AJ512" s="64">
        <f t="shared" si="31"/>
        <v>41404</v>
      </c>
      <c r="AK512" s="62" t="str">
        <f t="shared" ca="1" si="32"/>
        <v>Expired</v>
      </c>
    </row>
    <row r="513" spans="1:37" ht="25.5" x14ac:dyDescent="0.2">
      <c r="A513" s="39" t="s">
        <v>1257</v>
      </c>
      <c r="B513" s="39">
        <v>894</v>
      </c>
      <c r="C513" s="39">
        <v>18631</v>
      </c>
      <c r="D513" s="39">
        <v>82</v>
      </c>
      <c r="E513" s="39">
        <v>2004</v>
      </c>
      <c r="F513" s="123" t="str">
        <f t="shared" si="33"/>
        <v>2004-0082</v>
      </c>
      <c r="G513" s="39">
        <v>3</v>
      </c>
      <c r="H513" s="39" t="s">
        <v>247</v>
      </c>
      <c r="I513" s="47" t="s">
        <v>1258</v>
      </c>
      <c r="J513" s="50">
        <v>38862</v>
      </c>
      <c r="K513" s="39">
        <v>7</v>
      </c>
      <c r="L513" s="50"/>
      <c r="M513" s="50"/>
      <c r="N513" s="50"/>
      <c r="O513" s="50"/>
      <c r="P513" s="50"/>
      <c r="Q513" s="50"/>
      <c r="R513" s="50"/>
      <c r="S513" s="47"/>
      <c r="T513" s="39"/>
      <c r="U513" s="39" t="s">
        <v>2325</v>
      </c>
      <c r="V513" s="54" t="s">
        <v>2326</v>
      </c>
      <c r="W513" s="54" t="s">
        <v>2327</v>
      </c>
      <c r="X513" s="70"/>
      <c r="Y513" s="70"/>
      <c r="Z513" s="70"/>
      <c r="AA513" s="70"/>
      <c r="AB513" s="70"/>
      <c r="AC513" s="70"/>
      <c r="AD513" s="70"/>
      <c r="AE513" s="70"/>
      <c r="AF513" s="70"/>
      <c r="AG513" s="70"/>
      <c r="AH513" s="70"/>
      <c r="AI513" s="54"/>
      <c r="AJ513" s="64">
        <f t="shared" si="31"/>
        <v>41419</v>
      </c>
      <c r="AK513" s="62" t="str">
        <f t="shared" ca="1" si="32"/>
        <v>Expired</v>
      </c>
    </row>
    <row r="514" spans="1:37" ht="38.25" x14ac:dyDescent="0.2">
      <c r="A514" s="39" t="s">
        <v>1257</v>
      </c>
      <c r="B514" s="39">
        <v>894</v>
      </c>
      <c r="C514" s="39">
        <v>19956</v>
      </c>
      <c r="D514" s="39">
        <v>583</v>
      </c>
      <c r="E514" s="39">
        <v>2004</v>
      </c>
      <c r="F514" s="118" t="str">
        <f t="shared" si="33"/>
        <v>2004-0583</v>
      </c>
      <c r="G514" s="39">
        <v>3</v>
      </c>
      <c r="H514" s="39" t="s">
        <v>1156</v>
      </c>
      <c r="I514" s="47" t="s">
        <v>1724</v>
      </c>
      <c r="J514" s="121" t="s">
        <v>905</v>
      </c>
      <c r="K514" s="39">
        <v>7</v>
      </c>
      <c r="L514" s="50"/>
      <c r="M514" s="50"/>
      <c r="N514" s="50"/>
      <c r="O514" s="50"/>
      <c r="P514" s="50"/>
      <c r="Q514" s="50"/>
      <c r="R514" s="50"/>
      <c r="S514" s="39"/>
      <c r="T514" s="39"/>
      <c r="U514" s="39"/>
      <c r="V514" s="62"/>
      <c r="W514" s="62"/>
      <c r="X514" s="62"/>
      <c r="Y514" s="62"/>
      <c r="Z514" s="62"/>
      <c r="AA514" s="62"/>
      <c r="AB514" s="62"/>
      <c r="AC514" s="62"/>
      <c r="AD514" s="62"/>
      <c r="AE514" s="62"/>
      <c r="AF514" s="62"/>
      <c r="AG514" s="62"/>
      <c r="AH514" s="62"/>
      <c r="AI514" s="54"/>
      <c r="AJ514" s="64" t="str">
        <f t="shared" si="31"/>
        <v/>
      </c>
      <c r="AK514" s="62" t="str">
        <f t="shared" ca="1" si="32"/>
        <v>Expired</v>
      </c>
    </row>
    <row r="515" spans="1:37" ht="38.25" x14ac:dyDescent="0.2">
      <c r="A515" s="39" t="s">
        <v>1257</v>
      </c>
      <c r="B515" s="39">
        <v>894</v>
      </c>
      <c r="C515" s="39">
        <v>14017</v>
      </c>
      <c r="D515" s="39">
        <v>48</v>
      </c>
      <c r="E515" s="39">
        <v>2005</v>
      </c>
      <c r="F515" s="118" t="str">
        <f t="shared" si="33"/>
        <v>2005-0048</v>
      </c>
      <c r="G515" s="39">
        <v>3</v>
      </c>
      <c r="H515" s="39" t="s">
        <v>1870</v>
      </c>
      <c r="I515" s="47" t="s">
        <v>1779</v>
      </c>
      <c r="J515" s="121" t="s">
        <v>905</v>
      </c>
      <c r="K515" s="39">
        <v>7</v>
      </c>
      <c r="L515" s="50">
        <v>39085</v>
      </c>
      <c r="M515" s="50"/>
      <c r="N515" s="50"/>
      <c r="O515" s="50"/>
      <c r="P515" s="50"/>
      <c r="Q515" s="50"/>
      <c r="R515" s="50"/>
      <c r="S515" s="39" t="s">
        <v>488</v>
      </c>
      <c r="T515" s="39" t="s">
        <v>1875</v>
      </c>
      <c r="U515" s="39" t="s">
        <v>1873</v>
      </c>
      <c r="V515" s="39" t="s">
        <v>1872</v>
      </c>
      <c r="W515" s="39" t="s">
        <v>1871</v>
      </c>
      <c r="X515" s="62"/>
      <c r="Y515" s="62"/>
      <c r="Z515" s="62"/>
      <c r="AA515" s="62"/>
      <c r="AB515" s="62"/>
      <c r="AC515" s="62"/>
      <c r="AD515" s="62"/>
      <c r="AE515" s="62"/>
      <c r="AF515" s="62"/>
      <c r="AG515" s="62"/>
      <c r="AH515" s="62"/>
      <c r="AI515" s="54" t="s">
        <v>1874</v>
      </c>
      <c r="AJ515" s="64" t="str">
        <f t="shared" si="31"/>
        <v/>
      </c>
      <c r="AK515" s="62" t="str">
        <f t="shared" ca="1" si="32"/>
        <v>Expired</v>
      </c>
    </row>
    <row r="516" spans="1:37" ht="38.25" x14ac:dyDescent="0.2">
      <c r="A516" s="60" t="s">
        <v>1257</v>
      </c>
      <c r="B516" s="62">
        <v>894</v>
      </c>
      <c r="C516" s="62">
        <v>14018</v>
      </c>
      <c r="D516" s="111">
        <v>343</v>
      </c>
      <c r="E516" s="111">
        <v>2005</v>
      </c>
      <c r="F516" s="39" t="str">
        <f t="shared" si="33"/>
        <v>2005-0343</v>
      </c>
      <c r="G516" s="39">
        <v>3</v>
      </c>
      <c r="H516" s="39" t="s">
        <v>65</v>
      </c>
      <c r="I516" s="112" t="s">
        <v>1400</v>
      </c>
      <c r="J516" s="55" t="s">
        <v>2271</v>
      </c>
      <c r="K516" s="60">
        <v>2</v>
      </c>
      <c r="L516" s="68"/>
      <c r="M516" s="113"/>
      <c r="N516" s="113"/>
      <c r="O516" s="113"/>
      <c r="P516" s="113"/>
      <c r="Q516" s="113"/>
      <c r="R516" s="113"/>
      <c r="S516" s="72"/>
      <c r="T516" s="114"/>
      <c r="U516" s="115"/>
      <c r="V516" s="115"/>
      <c r="W516" s="115"/>
      <c r="X516" s="115"/>
      <c r="Y516" s="115"/>
      <c r="Z516" s="115"/>
      <c r="AA516" s="115"/>
      <c r="AB516" s="115"/>
      <c r="AC516" s="115"/>
      <c r="AD516" s="115"/>
      <c r="AE516" s="115"/>
      <c r="AF516" s="115"/>
      <c r="AG516" s="115"/>
      <c r="AH516" s="115"/>
      <c r="AI516" s="114"/>
      <c r="AJ516" s="64" t="str">
        <f t="shared" si="31"/>
        <v/>
      </c>
      <c r="AK516" s="62" t="str">
        <f t="shared" ca="1" si="32"/>
        <v>Expired</v>
      </c>
    </row>
    <row r="517" spans="1:37" ht="25.5" x14ac:dyDescent="0.2">
      <c r="A517" s="60" t="s">
        <v>1257</v>
      </c>
      <c r="B517" s="62">
        <v>894</v>
      </c>
      <c r="C517" s="62">
        <v>14018</v>
      </c>
      <c r="D517" s="111">
        <v>343</v>
      </c>
      <c r="E517" s="111">
        <v>2005</v>
      </c>
      <c r="F517" s="39" t="str">
        <f t="shared" si="33"/>
        <v>2005-0343</v>
      </c>
      <c r="G517" s="39">
        <v>3</v>
      </c>
      <c r="H517" s="39" t="s">
        <v>65</v>
      </c>
      <c r="I517" s="112" t="s">
        <v>808</v>
      </c>
      <c r="J517" s="55" t="s">
        <v>2271</v>
      </c>
      <c r="K517" s="60">
        <v>2</v>
      </c>
      <c r="L517" s="68"/>
      <c r="M517" s="113"/>
      <c r="N517" s="113"/>
      <c r="O517" s="113"/>
      <c r="P517" s="113"/>
      <c r="Q517" s="113"/>
      <c r="R517" s="113"/>
      <c r="S517" s="72"/>
      <c r="T517" s="114"/>
      <c r="U517" s="115"/>
      <c r="V517" s="115"/>
      <c r="W517" s="115"/>
      <c r="X517" s="115"/>
      <c r="Y517" s="115"/>
      <c r="Z517" s="115"/>
      <c r="AA517" s="115"/>
      <c r="AB517" s="115"/>
      <c r="AC517" s="115"/>
      <c r="AD517" s="115"/>
      <c r="AE517" s="115"/>
      <c r="AF517" s="115"/>
      <c r="AG517" s="115"/>
      <c r="AH517" s="115"/>
      <c r="AI517" s="114"/>
      <c r="AJ517" s="64" t="str">
        <f t="shared" si="31"/>
        <v/>
      </c>
      <c r="AK517" s="62" t="str">
        <f t="shared" ca="1" si="32"/>
        <v>Expired</v>
      </c>
    </row>
    <row r="518" spans="1:37" ht="38.25" x14ac:dyDescent="0.2">
      <c r="A518" s="60" t="s">
        <v>1257</v>
      </c>
      <c r="B518" s="62">
        <v>894</v>
      </c>
      <c r="C518" s="62">
        <v>75657</v>
      </c>
      <c r="D518" s="111">
        <v>349</v>
      </c>
      <c r="E518" s="111">
        <v>2006</v>
      </c>
      <c r="F518" s="39" t="str">
        <f t="shared" si="33"/>
        <v>2006-0349</v>
      </c>
      <c r="G518" s="62">
        <v>3</v>
      </c>
      <c r="H518" s="39" t="s">
        <v>121</v>
      </c>
      <c r="I518" s="112" t="s">
        <v>1400</v>
      </c>
      <c r="J518" s="55">
        <v>40132</v>
      </c>
      <c r="K518" s="60">
        <v>2</v>
      </c>
      <c r="L518" s="68"/>
      <c r="M518" s="113"/>
      <c r="N518" s="113"/>
      <c r="O518" s="113"/>
      <c r="P518" s="113"/>
      <c r="Q518" s="113"/>
      <c r="R518" s="113"/>
      <c r="S518" s="72"/>
      <c r="T518" s="114"/>
      <c r="U518" s="115"/>
      <c r="V518" s="115"/>
      <c r="W518" s="115"/>
      <c r="X518" s="115"/>
      <c r="Y518" s="115"/>
      <c r="Z518" s="115"/>
      <c r="AA518" s="115"/>
      <c r="AB518" s="115"/>
      <c r="AC518" s="115"/>
      <c r="AD518" s="115"/>
      <c r="AE518" s="115"/>
      <c r="AF518" s="115"/>
      <c r="AG518" s="115"/>
      <c r="AH518" s="115"/>
      <c r="AI518" s="114"/>
      <c r="AJ518" s="64">
        <f t="shared" si="31"/>
        <v>40862</v>
      </c>
      <c r="AK518" s="62" t="str">
        <f t="shared" ca="1" si="32"/>
        <v>Expired</v>
      </c>
    </row>
    <row r="519" spans="1:37" ht="25.5" x14ac:dyDescent="0.2">
      <c r="A519" s="60" t="s">
        <v>1257</v>
      </c>
      <c r="B519" s="62">
        <v>894</v>
      </c>
      <c r="C519" s="62">
        <v>23109</v>
      </c>
      <c r="D519" s="111">
        <v>449</v>
      </c>
      <c r="E519" s="62">
        <v>2007</v>
      </c>
      <c r="F519" s="39" t="str">
        <f t="shared" si="33"/>
        <v>2007-0449</v>
      </c>
      <c r="G519" s="62">
        <v>3</v>
      </c>
      <c r="H519" s="39" t="s">
        <v>814</v>
      </c>
      <c r="I519" s="54" t="s">
        <v>521</v>
      </c>
      <c r="J519" s="55">
        <v>40081</v>
      </c>
      <c r="K519" s="60">
        <v>2</v>
      </c>
      <c r="L519" s="68"/>
      <c r="M519" s="113"/>
      <c r="N519" s="113"/>
      <c r="O519" s="113"/>
      <c r="P519" s="113"/>
      <c r="Q519" s="113"/>
      <c r="R519" s="113"/>
      <c r="S519" s="72"/>
      <c r="T519" s="114"/>
      <c r="U519" s="115"/>
      <c r="V519" s="115"/>
      <c r="W519" s="115"/>
      <c r="X519" s="115"/>
      <c r="Y519" s="115"/>
      <c r="Z519" s="115"/>
      <c r="AA519" s="115"/>
      <c r="AB519" s="115"/>
      <c r="AC519" s="115"/>
      <c r="AD519" s="115"/>
      <c r="AE519" s="115"/>
      <c r="AF519" s="115"/>
      <c r="AG519" s="115"/>
      <c r="AH519" s="115"/>
      <c r="AI519" s="114"/>
      <c r="AJ519" s="64">
        <f t="shared" si="31"/>
        <v>40811</v>
      </c>
      <c r="AK519" s="62" t="str">
        <f t="shared" ca="1" si="32"/>
        <v>Expired</v>
      </c>
    </row>
    <row r="520" spans="1:37" ht="38.25" x14ac:dyDescent="0.2">
      <c r="A520" s="38" t="s">
        <v>1257</v>
      </c>
      <c r="B520" s="38">
        <v>894</v>
      </c>
      <c r="C520" s="38">
        <v>18385</v>
      </c>
      <c r="D520" s="38">
        <v>119</v>
      </c>
      <c r="E520" s="38">
        <v>2001</v>
      </c>
      <c r="F520" s="39" t="str">
        <f t="shared" si="33"/>
        <v>2001-0119</v>
      </c>
      <c r="G520" s="38">
        <v>4</v>
      </c>
      <c r="H520" s="38" t="s">
        <v>640</v>
      </c>
      <c r="I520" s="48" t="s">
        <v>1779</v>
      </c>
      <c r="J520" s="55">
        <v>37782</v>
      </c>
      <c r="K520" s="38">
        <v>7</v>
      </c>
      <c r="L520" s="55">
        <v>38923</v>
      </c>
      <c r="M520" s="55">
        <v>39202</v>
      </c>
      <c r="N520" s="55"/>
      <c r="O520" s="55"/>
      <c r="P520" s="55"/>
      <c r="Q520" s="55"/>
      <c r="R520" s="55"/>
      <c r="S520" s="48"/>
      <c r="T520" s="38"/>
      <c r="U520" s="38" t="s">
        <v>641</v>
      </c>
      <c r="V520" s="38" t="s">
        <v>642</v>
      </c>
      <c r="W520" s="75"/>
      <c r="X520" s="75"/>
      <c r="Y520" s="75"/>
      <c r="Z520" s="75"/>
      <c r="AA520" s="75"/>
      <c r="AB520" s="75"/>
      <c r="AC520" s="75"/>
      <c r="AD520" s="75"/>
      <c r="AE520" s="75"/>
      <c r="AF520" s="75"/>
      <c r="AG520" s="75"/>
      <c r="AH520" s="75"/>
      <c r="AI520" s="55" t="s">
        <v>1515</v>
      </c>
      <c r="AJ520" s="64">
        <f t="shared" si="31"/>
        <v>40339</v>
      </c>
      <c r="AK520" s="62" t="str">
        <f t="shared" ca="1" si="32"/>
        <v>Expired</v>
      </c>
    </row>
    <row r="521" spans="1:37" ht="38.25" x14ac:dyDescent="0.2">
      <c r="A521" s="38" t="s">
        <v>1257</v>
      </c>
      <c r="B521" s="38">
        <v>894</v>
      </c>
      <c r="C521" s="38">
        <v>18715</v>
      </c>
      <c r="D521" s="38">
        <v>137</v>
      </c>
      <c r="E521" s="38">
        <v>2001</v>
      </c>
      <c r="F521" s="39" t="str">
        <f t="shared" si="33"/>
        <v>2001-0137</v>
      </c>
      <c r="G521" s="38">
        <v>4</v>
      </c>
      <c r="H521" s="38" t="s">
        <v>291</v>
      </c>
      <c r="I521" s="48" t="s">
        <v>1779</v>
      </c>
      <c r="J521" s="55">
        <v>37189</v>
      </c>
      <c r="K521" s="38">
        <v>7</v>
      </c>
      <c r="L521" s="55">
        <v>38930</v>
      </c>
      <c r="M521" s="55">
        <v>39205</v>
      </c>
      <c r="N521" s="55"/>
      <c r="O521" s="55"/>
      <c r="P521" s="55"/>
      <c r="Q521" s="55"/>
      <c r="R521" s="55"/>
      <c r="S521" s="48"/>
      <c r="T521" s="38"/>
      <c r="U521" s="77" t="s">
        <v>134</v>
      </c>
      <c r="V521" s="75"/>
      <c r="W521" s="75"/>
      <c r="X521" s="75"/>
      <c r="Y521" s="75"/>
      <c r="Z521" s="75"/>
      <c r="AA521" s="75"/>
      <c r="AB521" s="75"/>
      <c r="AC521" s="75"/>
      <c r="AD521" s="75"/>
      <c r="AE521" s="75"/>
      <c r="AF521" s="75"/>
      <c r="AG521" s="75"/>
      <c r="AH521" s="75"/>
      <c r="AI521" s="38" t="s">
        <v>1517</v>
      </c>
      <c r="AJ521" s="64">
        <f t="shared" si="31"/>
        <v>39746</v>
      </c>
      <c r="AK521" s="62" t="str">
        <f t="shared" ca="1" si="32"/>
        <v>Expired</v>
      </c>
    </row>
    <row r="522" spans="1:37" ht="38.25" x14ac:dyDescent="0.2">
      <c r="A522" s="38" t="s">
        <v>1257</v>
      </c>
      <c r="B522" s="38">
        <v>894</v>
      </c>
      <c r="C522" s="38">
        <v>13974</v>
      </c>
      <c r="D522" s="38">
        <v>256</v>
      </c>
      <c r="E522" s="38">
        <v>2001</v>
      </c>
      <c r="F522" s="39" t="str">
        <f t="shared" si="33"/>
        <v>2001-0256</v>
      </c>
      <c r="G522" s="38">
        <v>4</v>
      </c>
      <c r="H522" s="38" t="s">
        <v>645</v>
      </c>
      <c r="I522" s="48" t="s">
        <v>1779</v>
      </c>
      <c r="J522" s="55">
        <v>37963</v>
      </c>
      <c r="K522" s="38">
        <v>7</v>
      </c>
      <c r="L522" s="55">
        <v>38453</v>
      </c>
      <c r="M522" s="55">
        <v>38950</v>
      </c>
      <c r="N522" s="55">
        <v>39205</v>
      </c>
      <c r="O522" s="55"/>
      <c r="P522" s="55"/>
      <c r="Q522" s="55"/>
      <c r="R522" s="55"/>
      <c r="S522" s="48"/>
      <c r="T522" s="38"/>
      <c r="U522" s="38" t="s">
        <v>646</v>
      </c>
      <c r="V522" s="38" t="s">
        <v>647</v>
      </c>
      <c r="W522" s="75"/>
      <c r="X522" s="75"/>
      <c r="Y522" s="75"/>
      <c r="Z522" s="75"/>
      <c r="AA522" s="75"/>
      <c r="AB522" s="75"/>
      <c r="AC522" s="75"/>
      <c r="AD522" s="75"/>
      <c r="AE522" s="75"/>
      <c r="AF522" s="75"/>
      <c r="AG522" s="75"/>
      <c r="AH522" s="75"/>
      <c r="AI522" s="38" t="s">
        <v>1519</v>
      </c>
      <c r="AJ522" s="64">
        <f t="shared" si="31"/>
        <v>40520</v>
      </c>
      <c r="AK522" s="62" t="str">
        <f t="shared" ca="1" si="32"/>
        <v>Expired</v>
      </c>
    </row>
    <row r="523" spans="1:37" ht="51" x14ac:dyDescent="0.2">
      <c r="A523" s="38" t="s">
        <v>1257</v>
      </c>
      <c r="B523" s="38">
        <v>894</v>
      </c>
      <c r="C523" s="38">
        <v>16367</v>
      </c>
      <c r="D523" s="38">
        <v>454</v>
      </c>
      <c r="E523" s="38">
        <v>2001</v>
      </c>
      <c r="F523" s="39" t="str">
        <f t="shared" si="33"/>
        <v>2001-0454</v>
      </c>
      <c r="G523" s="38">
        <v>4</v>
      </c>
      <c r="H523" s="38" t="s">
        <v>648</v>
      </c>
      <c r="I523" s="48" t="s">
        <v>1779</v>
      </c>
      <c r="J523" s="55">
        <v>37930</v>
      </c>
      <c r="K523" s="38">
        <v>7</v>
      </c>
      <c r="L523" s="55">
        <v>38945</v>
      </c>
      <c r="M523" s="55">
        <v>39202</v>
      </c>
      <c r="N523" s="55"/>
      <c r="O523" s="55"/>
      <c r="P523" s="55"/>
      <c r="Q523" s="55"/>
      <c r="R523" s="55"/>
      <c r="S523" s="48"/>
      <c r="T523" s="38"/>
      <c r="U523" s="38" t="s">
        <v>649</v>
      </c>
      <c r="V523" s="38" t="s">
        <v>650</v>
      </c>
      <c r="W523" s="38" t="s">
        <v>651</v>
      </c>
      <c r="X523" s="38" t="s">
        <v>652</v>
      </c>
      <c r="Y523" s="75"/>
      <c r="Z523" s="75"/>
      <c r="AA523" s="75"/>
      <c r="AB523" s="75"/>
      <c r="AC523" s="75"/>
      <c r="AD523" s="75"/>
      <c r="AE523" s="75"/>
      <c r="AF523" s="75"/>
      <c r="AG523" s="75"/>
      <c r="AH523" s="75"/>
      <c r="AI523" s="55" t="s">
        <v>1521</v>
      </c>
      <c r="AJ523" s="64">
        <f t="shared" si="31"/>
        <v>40487</v>
      </c>
      <c r="AK523" s="62" t="str">
        <f t="shared" ca="1" si="32"/>
        <v>Expired</v>
      </c>
    </row>
    <row r="524" spans="1:37" ht="38.25" x14ac:dyDescent="0.2">
      <c r="A524" s="38" t="s">
        <v>1257</v>
      </c>
      <c r="B524" s="38">
        <v>894</v>
      </c>
      <c r="C524" s="38">
        <v>18722</v>
      </c>
      <c r="D524" s="38">
        <v>3000</v>
      </c>
      <c r="E524" s="38">
        <v>2001</v>
      </c>
      <c r="F524" s="39" t="str">
        <f t="shared" si="33"/>
        <v>2001-3000</v>
      </c>
      <c r="G524" s="38">
        <v>4</v>
      </c>
      <c r="H524" s="38" t="s">
        <v>135</v>
      </c>
      <c r="I524" s="48" t="s">
        <v>1779</v>
      </c>
      <c r="J524" s="55">
        <v>37568</v>
      </c>
      <c r="K524" s="38">
        <v>7</v>
      </c>
      <c r="L524" s="55">
        <v>38122</v>
      </c>
      <c r="M524" s="55">
        <v>38931</v>
      </c>
      <c r="N524" s="55">
        <v>39196</v>
      </c>
      <c r="O524" s="55"/>
      <c r="P524" s="55"/>
      <c r="Q524" s="55"/>
      <c r="R524" s="55"/>
      <c r="S524" s="48"/>
      <c r="T524" s="38"/>
      <c r="U524" s="38" t="s">
        <v>658</v>
      </c>
      <c r="V524" s="38" t="s">
        <v>659</v>
      </c>
      <c r="W524" s="38" t="s">
        <v>660</v>
      </c>
      <c r="X524" s="38"/>
      <c r="Y524" s="75"/>
      <c r="Z524" s="75"/>
      <c r="AA524" s="75"/>
      <c r="AB524" s="75"/>
      <c r="AC524" s="75"/>
      <c r="AD524" s="75"/>
      <c r="AE524" s="75"/>
      <c r="AF524" s="75"/>
      <c r="AG524" s="75"/>
      <c r="AH524" s="75"/>
      <c r="AI524" s="38" t="s">
        <v>1524</v>
      </c>
      <c r="AJ524" s="64">
        <f t="shared" si="31"/>
        <v>40125</v>
      </c>
      <c r="AK524" s="62" t="str">
        <f t="shared" ca="1" si="32"/>
        <v>Expired</v>
      </c>
    </row>
    <row r="525" spans="1:37" ht="51" x14ac:dyDescent="0.2">
      <c r="A525" s="38" t="s">
        <v>1257</v>
      </c>
      <c r="B525" s="38">
        <v>894</v>
      </c>
      <c r="C525" s="38">
        <v>19899</v>
      </c>
      <c r="D525" s="38">
        <v>3005</v>
      </c>
      <c r="E525" s="38">
        <v>2001</v>
      </c>
      <c r="F525" s="39" t="str">
        <f t="shared" si="33"/>
        <v>2001-3005</v>
      </c>
      <c r="G525" s="38">
        <v>4</v>
      </c>
      <c r="H525" s="38" t="s">
        <v>138</v>
      </c>
      <c r="I525" s="48" t="s">
        <v>1779</v>
      </c>
      <c r="J525" s="55">
        <v>37405</v>
      </c>
      <c r="K525" s="38">
        <v>7</v>
      </c>
      <c r="L525" s="55">
        <v>38930</v>
      </c>
      <c r="M525" s="55">
        <v>39205</v>
      </c>
      <c r="N525" s="55"/>
      <c r="O525" s="55"/>
      <c r="P525" s="55"/>
      <c r="Q525" s="55"/>
      <c r="R525" s="55"/>
      <c r="S525" s="48"/>
      <c r="T525" s="38"/>
      <c r="U525" s="35" t="s">
        <v>674</v>
      </c>
      <c r="V525" s="35"/>
      <c r="W525" s="35"/>
      <c r="X525" s="35"/>
      <c r="Y525" s="35"/>
      <c r="Z525" s="35"/>
      <c r="AA525" s="35"/>
      <c r="AB525" s="35"/>
      <c r="AC525" s="35"/>
      <c r="AD525" s="35"/>
      <c r="AE525" s="35"/>
      <c r="AF525" s="35"/>
      <c r="AG525" s="66"/>
      <c r="AH525" s="66"/>
      <c r="AI525" s="38" t="s">
        <v>1528</v>
      </c>
      <c r="AJ525" s="64">
        <f t="shared" si="31"/>
        <v>39962</v>
      </c>
      <c r="AK525" s="62" t="str">
        <f t="shared" ca="1" si="32"/>
        <v>Expired</v>
      </c>
    </row>
    <row r="526" spans="1:37" ht="38.25" x14ac:dyDescent="0.2">
      <c r="A526" s="38" t="s">
        <v>1257</v>
      </c>
      <c r="B526" s="38">
        <v>894</v>
      </c>
      <c r="C526" s="38">
        <v>19854</v>
      </c>
      <c r="D526" s="38">
        <v>3010</v>
      </c>
      <c r="E526" s="38">
        <v>2001</v>
      </c>
      <c r="F526" s="39" t="str">
        <f t="shared" si="33"/>
        <v>2001-3010</v>
      </c>
      <c r="G526" s="38">
        <v>4</v>
      </c>
      <c r="H526" s="38" t="s">
        <v>136</v>
      </c>
      <c r="I526" s="48" t="s">
        <v>1779</v>
      </c>
      <c r="J526" s="55">
        <v>37467</v>
      </c>
      <c r="K526" s="38">
        <v>7</v>
      </c>
      <c r="L526" s="55">
        <v>38926</v>
      </c>
      <c r="M526" s="55">
        <v>39199</v>
      </c>
      <c r="N526" s="55"/>
      <c r="O526" s="55"/>
      <c r="P526" s="55"/>
      <c r="Q526" s="55"/>
      <c r="R526" s="55"/>
      <c r="S526" s="48"/>
      <c r="T526" s="38"/>
      <c r="U526" s="35"/>
      <c r="V526" s="35"/>
      <c r="W526" s="35"/>
      <c r="X526" s="35"/>
      <c r="Y526" s="75"/>
      <c r="Z526" s="75"/>
      <c r="AA526" s="75"/>
      <c r="AB526" s="75"/>
      <c r="AC526" s="75"/>
      <c r="AD526" s="75"/>
      <c r="AE526" s="75"/>
      <c r="AF526" s="75"/>
      <c r="AG526" s="75"/>
      <c r="AH526" s="75"/>
      <c r="AI526" s="38" t="s">
        <v>1533</v>
      </c>
      <c r="AJ526" s="64">
        <f t="shared" si="31"/>
        <v>40024</v>
      </c>
      <c r="AK526" s="62" t="str">
        <f t="shared" ca="1" si="32"/>
        <v>Expired</v>
      </c>
    </row>
    <row r="527" spans="1:37" ht="25.5" x14ac:dyDescent="0.2">
      <c r="A527" s="60" t="s">
        <v>1257</v>
      </c>
      <c r="B527" s="62">
        <v>894</v>
      </c>
      <c r="C527" s="62">
        <v>18687</v>
      </c>
      <c r="D527" s="111">
        <v>45</v>
      </c>
      <c r="E527" s="111">
        <v>2002</v>
      </c>
      <c r="F527" s="39" t="str">
        <f t="shared" si="33"/>
        <v>2002-0045</v>
      </c>
      <c r="G527" s="62">
        <v>4</v>
      </c>
      <c r="H527" s="39" t="s">
        <v>1488</v>
      </c>
      <c r="I527" s="112" t="s">
        <v>521</v>
      </c>
      <c r="J527" s="55">
        <v>38175</v>
      </c>
      <c r="K527" s="60">
        <v>7</v>
      </c>
      <c r="L527" s="68"/>
      <c r="M527" s="113"/>
      <c r="N527" s="113"/>
      <c r="O527" s="113"/>
      <c r="P527" s="113"/>
      <c r="Q527" s="113"/>
      <c r="R527" s="113"/>
      <c r="S527" s="72"/>
      <c r="T527" s="114"/>
      <c r="U527" s="115"/>
      <c r="V527" s="115"/>
      <c r="W527" s="115"/>
      <c r="X527" s="115"/>
      <c r="Y527" s="115"/>
      <c r="Z527" s="115"/>
      <c r="AA527" s="115"/>
      <c r="AB527" s="115"/>
      <c r="AC527" s="115"/>
      <c r="AD527" s="115"/>
      <c r="AE527" s="115"/>
      <c r="AF527" s="115"/>
      <c r="AG527" s="115"/>
      <c r="AH527" s="115"/>
      <c r="AI527" s="114"/>
      <c r="AJ527" s="64">
        <f t="shared" si="31"/>
        <v>40731</v>
      </c>
      <c r="AK527" s="62" t="str">
        <f t="shared" ca="1" si="32"/>
        <v>Expired</v>
      </c>
    </row>
    <row r="528" spans="1:37" ht="38.25" x14ac:dyDescent="0.2">
      <c r="A528" s="38" t="s">
        <v>1257</v>
      </c>
      <c r="B528" s="38">
        <v>894</v>
      </c>
      <c r="C528" s="38">
        <v>19920</v>
      </c>
      <c r="D528" s="38">
        <v>45</v>
      </c>
      <c r="E528" s="38">
        <v>2002</v>
      </c>
      <c r="F528" s="39" t="str">
        <f t="shared" si="33"/>
        <v>2002-0045</v>
      </c>
      <c r="G528" s="38">
        <v>4</v>
      </c>
      <c r="H528" s="38" t="s">
        <v>675</v>
      </c>
      <c r="I528" s="48" t="s">
        <v>1779</v>
      </c>
      <c r="J528" s="55">
        <v>38528</v>
      </c>
      <c r="K528" s="38">
        <v>7</v>
      </c>
      <c r="L528" s="55">
        <v>38929</v>
      </c>
      <c r="M528" s="55">
        <v>39199</v>
      </c>
      <c r="N528" s="55"/>
      <c r="O528" s="55"/>
      <c r="P528" s="55"/>
      <c r="Q528" s="55"/>
      <c r="R528" s="55">
        <v>38490</v>
      </c>
      <c r="S528" s="38"/>
      <c r="T528" s="38"/>
      <c r="U528" s="35"/>
      <c r="V528" s="35"/>
      <c r="W528" s="35"/>
      <c r="X528" s="35"/>
      <c r="Y528" s="35"/>
      <c r="Z528" s="35"/>
      <c r="AA528" s="35"/>
      <c r="AB528" s="35"/>
      <c r="AC528" s="35"/>
      <c r="AD528" s="35"/>
      <c r="AE528" s="35"/>
      <c r="AF528" s="66"/>
      <c r="AG528" s="66"/>
      <c r="AH528" s="66"/>
      <c r="AI528" s="78" t="s">
        <v>1536</v>
      </c>
      <c r="AJ528" s="64">
        <f t="shared" si="31"/>
        <v>41085</v>
      </c>
      <c r="AK528" s="62" t="str">
        <f t="shared" ca="1" si="32"/>
        <v>Expired</v>
      </c>
    </row>
    <row r="529" spans="1:37" s="44" customFormat="1" ht="38.25" x14ac:dyDescent="0.2">
      <c r="A529" s="38" t="s">
        <v>1257</v>
      </c>
      <c r="B529" s="38">
        <v>894</v>
      </c>
      <c r="C529" s="38">
        <v>18721</v>
      </c>
      <c r="D529" s="38">
        <v>70</v>
      </c>
      <c r="E529" s="38">
        <v>2002</v>
      </c>
      <c r="F529" s="39" t="str">
        <f t="shared" si="33"/>
        <v>2002-0070</v>
      </c>
      <c r="G529" s="38">
        <v>4</v>
      </c>
      <c r="H529" s="38" t="s">
        <v>677</v>
      </c>
      <c r="I529" s="48" t="s">
        <v>1779</v>
      </c>
      <c r="J529" s="55">
        <v>37928</v>
      </c>
      <c r="K529" s="38">
        <v>7</v>
      </c>
      <c r="L529" s="55">
        <v>38930</v>
      </c>
      <c r="M529" s="55">
        <v>39205</v>
      </c>
      <c r="N529" s="55"/>
      <c r="O529" s="55"/>
      <c r="P529" s="55"/>
      <c r="Q529" s="55"/>
      <c r="R529" s="55"/>
      <c r="S529" s="48"/>
      <c r="T529" s="38"/>
      <c r="U529" s="35" t="s">
        <v>678</v>
      </c>
      <c r="V529" s="35" t="s">
        <v>679</v>
      </c>
      <c r="W529" s="35"/>
      <c r="X529" s="35"/>
      <c r="Y529" s="35"/>
      <c r="Z529" s="35"/>
      <c r="AA529" s="35"/>
      <c r="AB529" s="35"/>
      <c r="AC529" s="35"/>
      <c r="AD529" s="35"/>
      <c r="AE529" s="35"/>
      <c r="AF529" s="66"/>
      <c r="AG529" s="66"/>
      <c r="AH529" s="66"/>
      <c r="AI529" s="55" t="s">
        <v>1538</v>
      </c>
      <c r="AJ529" s="64">
        <f t="shared" si="31"/>
        <v>40485</v>
      </c>
      <c r="AK529" s="62" t="str">
        <f t="shared" ca="1" si="32"/>
        <v>Expired</v>
      </c>
    </row>
    <row r="530" spans="1:37" s="44" customFormat="1" ht="38.25" x14ac:dyDescent="0.2">
      <c r="A530" s="38" t="s">
        <v>1257</v>
      </c>
      <c r="B530" s="38">
        <v>894</v>
      </c>
      <c r="C530" s="38">
        <v>18688</v>
      </c>
      <c r="D530" s="38">
        <v>80</v>
      </c>
      <c r="E530" s="38">
        <v>2002</v>
      </c>
      <c r="F530" s="39" t="str">
        <f t="shared" si="33"/>
        <v>2002-0080</v>
      </c>
      <c r="G530" s="38">
        <v>4</v>
      </c>
      <c r="H530" s="38" t="s">
        <v>680</v>
      </c>
      <c r="I530" s="48" t="s">
        <v>1779</v>
      </c>
      <c r="J530" s="55">
        <v>37552</v>
      </c>
      <c r="K530" s="38">
        <v>7</v>
      </c>
      <c r="L530" s="55">
        <v>38922</v>
      </c>
      <c r="M530" s="55">
        <v>39319</v>
      </c>
      <c r="N530" s="55"/>
      <c r="O530" s="55"/>
      <c r="P530" s="55"/>
      <c r="Q530" s="55"/>
      <c r="R530" s="55"/>
      <c r="S530" s="48"/>
      <c r="T530" s="38"/>
      <c r="U530" s="35"/>
      <c r="V530" s="35"/>
      <c r="W530" s="35"/>
      <c r="X530" s="35"/>
      <c r="Y530" s="35"/>
      <c r="Z530" s="35"/>
      <c r="AA530" s="35"/>
      <c r="AB530" s="35"/>
      <c r="AC530" s="35"/>
      <c r="AD530" s="35"/>
      <c r="AE530" s="35"/>
      <c r="AF530" s="66"/>
      <c r="AG530" s="66"/>
      <c r="AH530" s="66"/>
      <c r="AI530" s="38" t="s">
        <v>1539</v>
      </c>
      <c r="AJ530" s="64">
        <f t="shared" si="31"/>
        <v>40109</v>
      </c>
      <c r="AK530" s="62" t="str">
        <f t="shared" ca="1" si="32"/>
        <v>Expired</v>
      </c>
    </row>
    <row r="531" spans="1:37" s="44" customFormat="1" ht="38.25" x14ac:dyDescent="0.2">
      <c r="A531" s="38" t="s">
        <v>1257</v>
      </c>
      <c r="B531" s="38">
        <v>894</v>
      </c>
      <c r="C531" s="38">
        <v>22114</v>
      </c>
      <c r="D531" s="38">
        <v>231</v>
      </c>
      <c r="E531" s="38">
        <v>2002</v>
      </c>
      <c r="F531" s="39" t="str">
        <f t="shared" si="33"/>
        <v>2002-0231</v>
      </c>
      <c r="G531" s="38">
        <v>4</v>
      </c>
      <c r="H531" s="38" t="s">
        <v>681</v>
      </c>
      <c r="I531" s="48" t="s">
        <v>1779</v>
      </c>
      <c r="J531" s="55">
        <v>37613</v>
      </c>
      <c r="K531" s="38">
        <v>7</v>
      </c>
      <c r="L531" s="55">
        <v>38925</v>
      </c>
      <c r="M531" s="55">
        <v>39199</v>
      </c>
      <c r="N531" s="55"/>
      <c r="O531" s="55"/>
      <c r="P531" s="55"/>
      <c r="Q531" s="55"/>
      <c r="R531" s="55"/>
      <c r="S531" s="48"/>
      <c r="T531" s="38"/>
      <c r="U531" s="35" t="s">
        <v>682</v>
      </c>
      <c r="V531" s="35"/>
      <c r="W531" s="35"/>
      <c r="X531" s="35"/>
      <c r="Y531" s="35"/>
      <c r="Z531" s="35"/>
      <c r="AA531" s="35"/>
      <c r="AB531" s="35"/>
      <c r="AC531" s="35"/>
      <c r="AD531" s="35"/>
      <c r="AE531" s="35"/>
      <c r="AF531" s="66"/>
      <c r="AG531" s="66"/>
      <c r="AH531" s="66"/>
      <c r="AI531" s="38" t="s">
        <v>1540</v>
      </c>
      <c r="AJ531" s="64">
        <f t="shared" si="31"/>
        <v>40170</v>
      </c>
      <c r="AK531" s="62" t="str">
        <f t="shared" ca="1" si="32"/>
        <v>Expired</v>
      </c>
    </row>
    <row r="532" spans="1:37" ht="38.25" x14ac:dyDescent="0.2">
      <c r="A532" s="38" t="s">
        <v>1257</v>
      </c>
      <c r="B532" s="38">
        <v>894</v>
      </c>
      <c r="C532" s="38">
        <v>21609</v>
      </c>
      <c r="D532" s="38">
        <v>467</v>
      </c>
      <c r="E532" s="38">
        <v>2002</v>
      </c>
      <c r="F532" s="39" t="str">
        <f t="shared" si="33"/>
        <v>2002-0467</v>
      </c>
      <c r="G532" s="38">
        <v>4</v>
      </c>
      <c r="H532" s="38" t="s">
        <v>685</v>
      </c>
      <c r="I532" s="48" t="s">
        <v>1779</v>
      </c>
      <c r="J532" s="55">
        <v>38503</v>
      </c>
      <c r="K532" s="38">
        <v>7</v>
      </c>
      <c r="L532" s="55">
        <v>38945</v>
      </c>
      <c r="M532" s="55">
        <v>39197</v>
      </c>
      <c r="N532" s="55"/>
      <c r="O532" s="55"/>
      <c r="P532" s="55"/>
      <c r="Q532" s="55"/>
      <c r="R532" s="55"/>
      <c r="S532" s="48"/>
      <c r="T532" s="38"/>
      <c r="U532" s="35"/>
      <c r="V532" s="35"/>
      <c r="W532" s="35"/>
      <c r="X532" s="35"/>
      <c r="Y532" s="35"/>
      <c r="Z532" s="35"/>
      <c r="AA532" s="35"/>
      <c r="AB532" s="35"/>
      <c r="AC532" s="35"/>
      <c r="AD532" s="35"/>
      <c r="AE532" s="35"/>
      <c r="AF532" s="66"/>
      <c r="AG532" s="66"/>
      <c r="AH532" s="66"/>
      <c r="AI532" s="38" t="s">
        <v>1543</v>
      </c>
      <c r="AJ532" s="64">
        <f t="shared" si="31"/>
        <v>41060</v>
      </c>
      <c r="AK532" s="62" t="str">
        <f t="shared" ca="1" si="32"/>
        <v>Expired</v>
      </c>
    </row>
    <row r="533" spans="1:37" ht="38.25" x14ac:dyDescent="0.2">
      <c r="A533" s="38" t="s">
        <v>1257</v>
      </c>
      <c r="B533" s="38">
        <v>894</v>
      </c>
      <c r="C533" s="38">
        <v>19951</v>
      </c>
      <c r="D533" s="38">
        <v>545</v>
      </c>
      <c r="E533" s="38">
        <v>2002</v>
      </c>
      <c r="F533" s="39" t="str">
        <f t="shared" si="33"/>
        <v>2002-0545</v>
      </c>
      <c r="G533" s="38">
        <v>4</v>
      </c>
      <c r="H533" s="38" t="s">
        <v>686</v>
      </c>
      <c r="I533" s="48" t="s">
        <v>1779</v>
      </c>
      <c r="J533" s="55">
        <v>37928</v>
      </c>
      <c r="K533" s="38">
        <v>7</v>
      </c>
      <c r="L533" s="55">
        <v>38924</v>
      </c>
      <c r="M533" s="55">
        <v>39197</v>
      </c>
      <c r="N533" s="55"/>
      <c r="O533" s="55"/>
      <c r="P533" s="55"/>
      <c r="Q533" s="55"/>
      <c r="R533" s="55"/>
      <c r="S533" s="48"/>
      <c r="T533" s="38"/>
      <c r="U533" s="35" t="s">
        <v>687</v>
      </c>
      <c r="V533" s="35" t="s">
        <v>688</v>
      </c>
      <c r="W533" s="35" t="s">
        <v>689</v>
      </c>
      <c r="X533" s="35"/>
      <c r="Y533" s="35"/>
      <c r="Z533" s="35"/>
      <c r="AA533" s="35"/>
      <c r="AB533" s="35"/>
      <c r="AC533" s="35"/>
      <c r="AD533" s="35"/>
      <c r="AE533" s="35"/>
      <c r="AF533" s="66"/>
      <c r="AG533" s="66"/>
      <c r="AH533" s="66"/>
      <c r="AI533" s="55" t="s">
        <v>1544</v>
      </c>
      <c r="AJ533" s="64">
        <f t="shared" si="31"/>
        <v>40485</v>
      </c>
      <c r="AK533" s="62" t="str">
        <f t="shared" ca="1" si="32"/>
        <v>Expired</v>
      </c>
    </row>
    <row r="534" spans="1:37" ht="51" x14ac:dyDescent="0.2">
      <c r="A534" s="38" t="s">
        <v>1257</v>
      </c>
      <c r="B534" s="38">
        <v>894</v>
      </c>
      <c r="C534" s="38">
        <v>22174</v>
      </c>
      <c r="D534" s="38">
        <v>3000</v>
      </c>
      <c r="E534" s="38">
        <v>2002</v>
      </c>
      <c r="F534" s="39" t="str">
        <f t="shared" si="33"/>
        <v>2002-3000</v>
      </c>
      <c r="G534" s="38">
        <v>4</v>
      </c>
      <c r="H534" s="38" t="s">
        <v>690</v>
      </c>
      <c r="I534" s="48" t="s">
        <v>1779</v>
      </c>
      <c r="J534" s="55">
        <v>38235</v>
      </c>
      <c r="K534" s="38">
        <v>7</v>
      </c>
      <c r="L534" s="55">
        <v>38930</v>
      </c>
      <c r="M534" s="55">
        <v>39205</v>
      </c>
      <c r="N534" s="55"/>
      <c r="O534" s="55"/>
      <c r="P534" s="55"/>
      <c r="Q534" s="55"/>
      <c r="R534" s="55"/>
      <c r="S534" s="48"/>
      <c r="T534" s="38"/>
      <c r="U534" s="35" t="s">
        <v>691</v>
      </c>
      <c r="V534" s="35" t="s">
        <v>692</v>
      </c>
      <c r="W534" s="35"/>
      <c r="X534" s="35"/>
      <c r="Y534" s="35"/>
      <c r="Z534" s="35"/>
      <c r="AA534" s="35"/>
      <c r="AB534" s="35"/>
      <c r="AC534" s="35"/>
      <c r="AD534" s="35"/>
      <c r="AE534" s="35"/>
      <c r="AF534" s="66"/>
      <c r="AG534" s="66"/>
      <c r="AH534" s="66"/>
      <c r="AI534" s="38" t="s">
        <v>1545</v>
      </c>
      <c r="AJ534" s="64">
        <f t="shared" si="31"/>
        <v>40791</v>
      </c>
      <c r="AK534" s="62" t="str">
        <f t="shared" ca="1" si="32"/>
        <v>Expired</v>
      </c>
    </row>
    <row r="535" spans="1:37" ht="38.25" x14ac:dyDescent="0.2">
      <c r="A535" s="38" t="s">
        <v>1257</v>
      </c>
      <c r="B535" s="38">
        <v>894</v>
      </c>
      <c r="C535" s="38">
        <v>22229</v>
      </c>
      <c r="D535" s="38">
        <v>3001</v>
      </c>
      <c r="E535" s="38">
        <v>2002</v>
      </c>
      <c r="F535" s="39" t="str">
        <f t="shared" si="33"/>
        <v>2002-3001</v>
      </c>
      <c r="G535" s="38">
        <v>4</v>
      </c>
      <c r="H535" s="38" t="s">
        <v>693</v>
      </c>
      <c r="I535" s="48" t="s">
        <v>1779</v>
      </c>
      <c r="J535" s="55">
        <v>37864</v>
      </c>
      <c r="K535" s="38">
        <v>7</v>
      </c>
      <c r="L535" s="55">
        <v>38944</v>
      </c>
      <c r="M535" s="55">
        <v>39197</v>
      </c>
      <c r="N535" s="55"/>
      <c r="O535" s="55"/>
      <c r="P535" s="55"/>
      <c r="Q535" s="55"/>
      <c r="R535" s="55"/>
      <c r="S535" s="48"/>
      <c r="T535" s="38"/>
      <c r="U535" s="35" t="s">
        <v>1546</v>
      </c>
      <c r="V535" s="35"/>
      <c r="W535" s="35"/>
      <c r="X535" s="35"/>
      <c r="Y535" s="35"/>
      <c r="Z535" s="35"/>
      <c r="AA535" s="35"/>
      <c r="AB535" s="35"/>
      <c r="AC535" s="35"/>
      <c r="AD535" s="35"/>
      <c r="AE535" s="35"/>
      <c r="AF535" s="66"/>
      <c r="AG535" s="66"/>
      <c r="AH535" s="66"/>
      <c r="AI535" s="38" t="s">
        <v>1547</v>
      </c>
      <c r="AJ535" s="64">
        <f t="shared" si="31"/>
        <v>40421</v>
      </c>
      <c r="AK535" s="62" t="str">
        <f t="shared" ca="1" si="32"/>
        <v>Expired</v>
      </c>
    </row>
    <row r="536" spans="1:37" ht="38.25" x14ac:dyDescent="0.2">
      <c r="A536" s="38" t="s">
        <v>1257</v>
      </c>
      <c r="B536" s="38">
        <v>894</v>
      </c>
      <c r="C536" s="38">
        <v>18718</v>
      </c>
      <c r="D536" s="38">
        <v>3004</v>
      </c>
      <c r="E536" s="38">
        <v>2002</v>
      </c>
      <c r="F536" s="39" t="str">
        <f t="shared" si="33"/>
        <v>2002-3004</v>
      </c>
      <c r="G536" s="38">
        <v>4</v>
      </c>
      <c r="H536" s="38" t="s">
        <v>694</v>
      </c>
      <c r="I536" s="48" t="s">
        <v>1779</v>
      </c>
      <c r="J536" s="55">
        <v>37876</v>
      </c>
      <c r="K536" s="38">
        <v>7</v>
      </c>
      <c r="L536" s="55" t="s">
        <v>1548</v>
      </c>
      <c r="M536" s="55">
        <v>39197</v>
      </c>
      <c r="N536" s="55"/>
      <c r="O536" s="55"/>
      <c r="P536" s="55"/>
      <c r="Q536" s="55"/>
      <c r="R536" s="55"/>
      <c r="S536" s="48"/>
      <c r="T536" s="38"/>
      <c r="U536" s="35" t="s">
        <v>695</v>
      </c>
      <c r="V536" s="35"/>
      <c r="W536" s="35"/>
      <c r="X536" s="35"/>
      <c r="Y536" s="35"/>
      <c r="Z536" s="35"/>
      <c r="AA536" s="35"/>
      <c r="AB536" s="35"/>
      <c r="AC536" s="35"/>
      <c r="AD536" s="35"/>
      <c r="AE536" s="35"/>
      <c r="AF536" s="66"/>
      <c r="AG536" s="66"/>
      <c r="AH536" s="66"/>
      <c r="AI536" s="38" t="s">
        <v>1549</v>
      </c>
      <c r="AJ536" s="64">
        <f t="shared" si="31"/>
        <v>40433</v>
      </c>
      <c r="AK536" s="62" t="str">
        <f t="shared" ca="1" si="32"/>
        <v>Expired</v>
      </c>
    </row>
    <row r="537" spans="1:37" ht="38.25" x14ac:dyDescent="0.2">
      <c r="A537" s="38" t="s">
        <v>1257</v>
      </c>
      <c r="B537" s="38">
        <v>894</v>
      </c>
      <c r="C537" s="38">
        <v>22364</v>
      </c>
      <c r="D537" s="38">
        <v>118</v>
      </c>
      <c r="E537" s="38">
        <v>2003</v>
      </c>
      <c r="F537" s="39" t="str">
        <f t="shared" si="33"/>
        <v>2003-0118</v>
      </c>
      <c r="G537" s="38">
        <v>4</v>
      </c>
      <c r="H537" s="38" t="s">
        <v>697</v>
      </c>
      <c r="I537" s="48" t="s">
        <v>1779</v>
      </c>
      <c r="J537" s="55">
        <v>37931</v>
      </c>
      <c r="K537" s="38">
        <v>7</v>
      </c>
      <c r="L537" s="55">
        <v>38945</v>
      </c>
      <c r="M537" s="55">
        <v>39199</v>
      </c>
      <c r="N537" s="55"/>
      <c r="O537" s="55"/>
      <c r="P537" s="55"/>
      <c r="Q537" s="55"/>
      <c r="R537" s="55"/>
      <c r="S537" s="48"/>
      <c r="T537" s="38"/>
      <c r="U537" s="35" t="s">
        <v>698</v>
      </c>
      <c r="V537" s="35"/>
      <c r="W537" s="35"/>
      <c r="X537" s="35"/>
      <c r="Y537" s="35"/>
      <c r="Z537" s="35"/>
      <c r="AA537" s="35"/>
      <c r="AB537" s="35"/>
      <c r="AC537" s="35"/>
      <c r="AD537" s="35"/>
      <c r="AE537" s="35"/>
      <c r="AF537" s="66"/>
      <c r="AG537" s="66"/>
      <c r="AH537" s="66"/>
      <c r="AI537" s="38" t="s">
        <v>1552</v>
      </c>
      <c r="AJ537" s="64">
        <f t="shared" si="31"/>
        <v>40488</v>
      </c>
      <c r="AK537" s="62" t="str">
        <f t="shared" ca="1" si="32"/>
        <v>Expired</v>
      </c>
    </row>
    <row r="538" spans="1:37" ht="38.25" x14ac:dyDescent="0.2">
      <c r="A538" s="38" t="s">
        <v>1257</v>
      </c>
      <c r="B538" s="38">
        <v>894</v>
      </c>
      <c r="C538" s="38">
        <v>20410</v>
      </c>
      <c r="D538" s="38">
        <v>333</v>
      </c>
      <c r="E538" s="38">
        <v>2003</v>
      </c>
      <c r="F538" s="39" t="str">
        <f t="shared" si="33"/>
        <v>2003-0333</v>
      </c>
      <c r="G538" s="38">
        <v>4</v>
      </c>
      <c r="H538" s="38" t="s">
        <v>699</v>
      </c>
      <c r="I538" s="48" t="s">
        <v>1779</v>
      </c>
      <c r="J538" s="55">
        <v>38672</v>
      </c>
      <c r="K538" s="38">
        <v>3</v>
      </c>
      <c r="L538" s="55">
        <v>38672</v>
      </c>
      <c r="M538" s="55">
        <v>39199</v>
      </c>
      <c r="N538" s="55"/>
      <c r="O538" s="55"/>
      <c r="P538" s="55"/>
      <c r="Q538" s="55"/>
      <c r="R538" s="55">
        <v>38953</v>
      </c>
      <c r="S538" s="48"/>
      <c r="T538" s="38"/>
      <c r="U538" s="35"/>
      <c r="V538" s="35"/>
      <c r="W538" s="35"/>
      <c r="X538" s="35"/>
      <c r="Y538" s="35"/>
      <c r="Z538" s="35"/>
      <c r="AA538" s="35"/>
      <c r="AB538" s="35"/>
      <c r="AC538" s="35"/>
      <c r="AD538" s="35"/>
      <c r="AE538" s="35"/>
      <c r="AF538" s="66"/>
      <c r="AG538" s="66"/>
      <c r="AH538" s="66"/>
      <c r="AI538" s="38" t="s">
        <v>1554</v>
      </c>
      <c r="AJ538" s="64">
        <f t="shared" si="31"/>
        <v>39768</v>
      </c>
      <c r="AK538" s="62" t="str">
        <f t="shared" ca="1" si="32"/>
        <v>Expired</v>
      </c>
    </row>
    <row r="539" spans="1:37" ht="38.25" x14ac:dyDescent="0.2">
      <c r="A539" s="38" t="s">
        <v>1257</v>
      </c>
      <c r="B539" s="38">
        <v>894</v>
      </c>
      <c r="C539" s="38">
        <v>11044</v>
      </c>
      <c r="D539" s="38">
        <v>511</v>
      </c>
      <c r="E539" s="38">
        <v>2003</v>
      </c>
      <c r="F539" s="39" t="str">
        <f t="shared" si="33"/>
        <v>2003-0511</v>
      </c>
      <c r="G539" s="38">
        <v>4</v>
      </c>
      <c r="H539" s="38" t="s">
        <v>701</v>
      </c>
      <c r="I539" s="48" t="s">
        <v>1779</v>
      </c>
      <c r="J539" s="55">
        <v>38674</v>
      </c>
      <c r="K539" s="38">
        <v>7</v>
      </c>
      <c r="L539" s="68">
        <v>38936</v>
      </c>
      <c r="M539" s="55">
        <v>39205</v>
      </c>
      <c r="N539" s="55"/>
      <c r="O539" s="55"/>
      <c r="P539" s="55"/>
      <c r="Q539" s="55"/>
      <c r="R539" s="55">
        <v>41206</v>
      </c>
      <c r="S539" s="38"/>
      <c r="T539" s="38"/>
      <c r="U539" s="35" t="s">
        <v>702</v>
      </c>
      <c r="V539" s="35" t="s">
        <v>703</v>
      </c>
      <c r="W539" s="35" t="s">
        <v>704</v>
      </c>
      <c r="X539" s="35" t="s">
        <v>705</v>
      </c>
      <c r="Y539" s="35" t="s">
        <v>706</v>
      </c>
      <c r="Z539" s="35" t="s">
        <v>707</v>
      </c>
      <c r="AA539" s="35" t="s">
        <v>708</v>
      </c>
      <c r="AB539" s="35"/>
      <c r="AC539" s="35"/>
      <c r="AD539" s="35"/>
      <c r="AE539" s="35"/>
      <c r="AF539" s="66"/>
      <c r="AG539" s="66"/>
      <c r="AH539" s="66"/>
      <c r="AI539" s="78" t="s">
        <v>1557</v>
      </c>
      <c r="AJ539" s="64">
        <f t="shared" si="31"/>
        <v>41231</v>
      </c>
      <c r="AK539" s="62" t="str">
        <f t="shared" ca="1" si="32"/>
        <v>Expired</v>
      </c>
    </row>
    <row r="540" spans="1:37" ht="38.25" x14ac:dyDescent="0.2">
      <c r="A540" s="38" t="s">
        <v>1257</v>
      </c>
      <c r="B540" s="38">
        <v>894</v>
      </c>
      <c r="C540" s="38">
        <v>21004</v>
      </c>
      <c r="D540" s="38">
        <v>534</v>
      </c>
      <c r="E540" s="38">
        <v>2003</v>
      </c>
      <c r="F540" s="39" t="str">
        <f t="shared" si="33"/>
        <v>2003-0534</v>
      </c>
      <c r="G540" s="38">
        <v>4</v>
      </c>
      <c r="H540" s="38" t="s">
        <v>709</v>
      </c>
      <c r="I540" s="48" t="s">
        <v>1779</v>
      </c>
      <c r="J540" s="55">
        <v>37467</v>
      </c>
      <c r="K540" s="38">
        <v>7</v>
      </c>
      <c r="L540" s="68">
        <v>38926</v>
      </c>
      <c r="M540" s="59">
        <v>39199</v>
      </c>
      <c r="N540" s="55"/>
      <c r="O540" s="55"/>
      <c r="P540" s="55"/>
      <c r="Q540" s="55"/>
      <c r="R540" s="55"/>
      <c r="S540" s="48"/>
      <c r="T540" s="38"/>
      <c r="U540" s="38" t="s">
        <v>710</v>
      </c>
      <c r="V540" s="35"/>
      <c r="W540" s="35"/>
      <c r="X540" s="35"/>
      <c r="Y540" s="35"/>
      <c r="Z540" s="35"/>
      <c r="AA540" s="35"/>
      <c r="AB540" s="35"/>
      <c r="AC540" s="35"/>
      <c r="AD540" s="35"/>
      <c r="AE540" s="35"/>
      <c r="AF540" s="66"/>
      <c r="AG540" s="66"/>
      <c r="AH540" s="66"/>
      <c r="AI540" s="38" t="s">
        <v>1558</v>
      </c>
      <c r="AJ540" s="64">
        <f t="shared" ref="AJ540:AJ603" si="34">IF(OR(J540="",ISERROR(DATE((YEAR(J540)+(K540)),MONTH(J540), DAY(J540)))),"",DATE((YEAR(J540)+(K540)),MONTH(J540), DAY(J540)))</f>
        <v>40024</v>
      </c>
      <c r="AK540" s="62" t="str">
        <f t="shared" ref="AK540:AK603" ca="1" si="35">IF(OR(J540="Assumed Expired",J540="Voided",J540="Non Performed"),"Expired",IF(J540="Status?","TBD",IF(AJ540="","",IF(NOW()&gt;AJ540,"Expired","Under Warranty"))))</f>
        <v>Expired</v>
      </c>
    </row>
    <row r="541" spans="1:37" ht="38.25" x14ac:dyDescent="0.2">
      <c r="A541" s="38" t="s">
        <v>1257</v>
      </c>
      <c r="B541" s="38">
        <v>894</v>
      </c>
      <c r="C541" s="38">
        <v>23675</v>
      </c>
      <c r="D541" s="38">
        <v>302</v>
      </c>
      <c r="E541" s="38">
        <v>2004</v>
      </c>
      <c r="F541" s="39" t="str">
        <f t="shared" si="33"/>
        <v>2004-0302</v>
      </c>
      <c r="G541" s="38">
        <v>4</v>
      </c>
      <c r="H541" s="38" t="s">
        <v>715</v>
      </c>
      <c r="I541" s="48" t="s">
        <v>1779</v>
      </c>
      <c r="J541" s="55">
        <v>38689</v>
      </c>
      <c r="K541" s="38">
        <v>7</v>
      </c>
      <c r="L541" s="68">
        <v>38931</v>
      </c>
      <c r="M541" s="68">
        <v>39196</v>
      </c>
      <c r="N541" s="55"/>
      <c r="O541" s="55"/>
      <c r="P541" s="55"/>
      <c r="Q541" s="55"/>
      <c r="R541" s="55"/>
      <c r="S541" s="38"/>
      <c r="T541" s="38"/>
      <c r="U541" s="38" t="s">
        <v>716</v>
      </c>
      <c r="V541" s="35"/>
      <c r="W541" s="35"/>
      <c r="X541" s="35"/>
      <c r="Y541" s="35"/>
      <c r="Z541" s="35"/>
      <c r="AA541" s="35"/>
      <c r="AB541" s="35"/>
      <c r="AC541" s="35"/>
      <c r="AD541" s="35"/>
      <c r="AE541" s="35"/>
      <c r="AF541" s="66"/>
      <c r="AG541" s="66"/>
      <c r="AH541" s="66"/>
      <c r="AI541" s="78" t="s">
        <v>1560</v>
      </c>
      <c r="AJ541" s="64">
        <f t="shared" si="34"/>
        <v>41246</v>
      </c>
      <c r="AK541" s="62" t="str">
        <f t="shared" ca="1" si="35"/>
        <v>Expired</v>
      </c>
    </row>
    <row r="542" spans="1:37" ht="38.25" x14ac:dyDescent="0.2">
      <c r="A542" s="38" t="s">
        <v>1257</v>
      </c>
      <c r="B542" s="38">
        <v>894</v>
      </c>
      <c r="C542" s="38">
        <v>21610</v>
      </c>
      <c r="D542" s="38">
        <v>532</v>
      </c>
      <c r="E542" s="38">
        <v>2004</v>
      </c>
      <c r="F542" s="39" t="str">
        <f t="shared" si="33"/>
        <v>2004-0532</v>
      </c>
      <c r="G542" s="38">
        <v>4</v>
      </c>
      <c r="H542" s="38" t="s">
        <v>2232</v>
      </c>
      <c r="I542" s="48" t="s">
        <v>1779</v>
      </c>
      <c r="J542" s="55">
        <v>39064</v>
      </c>
      <c r="K542" s="38">
        <v>7</v>
      </c>
      <c r="L542" s="55"/>
      <c r="M542" s="55"/>
      <c r="N542" s="55"/>
      <c r="O542" s="55"/>
      <c r="P542" s="55"/>
      <c r="Q542" s="55"/>
      <c r="R542" s="55"/>
      <c r="S542" s="38"/>
      <c r="T542" s="38"/>
      <c r="U542" s="38" t="s">
        <v>2287</v>
      </c>
      <c r="V542" s="38" t="s">
        <v>2288</v>
      </c>
      <c r="W542" s="38" t="s">
        <v>2289</v>
      </c>
      <c r="X542" s="35"/>
      <c r="Y542" s="35"/>
      <c r="Z542" s="35"/>
      <c r="AA542" s="35"/>
      <c r="AB542" s="35"/>
      <c r="AC542" s="35"/>
      <c r="AD542" s="35"/>
      <c r="AE542" s="35"/>
      <c r="AF542" s="66"/>
      <c r="AG542" s="66"/>
      <c r="AH542" s="66"/>
      <c r="AI542" s="78" t="s">
        <v>1562</v>
      </c>
      <c r="AJ542" s="64">
        <f t="shared" si="34"/>
        <v>41621</v>
      </c>
      <c r="AK542" s="62" t="str">
        <f t="shared" ca="1" si="35"/>
        <v>Expired</v>
      </c>
    </row>
    <row r="543" spans="1:37" ht="38.25" x14ac:dyDescent="0.2">
      <c r="A543" s="38" t="s">
        <v>1257</v>
      </c>
      <c r="B543" s="38">
        <v>894</v>
      </c>
      <c r="C543" s="38">
        <v>21610</v>
      </c>
      <c r="D543" s="38">
        <v>532</v>
      </c>
      <c r="E543" s="38">
        <v>2004</v>
      </c>
      <c r="F543" s="39" t="str">
        <f t="shared" si="33"/>
        <v>2004-0532</v>
      </c>
      <c r="G543" s="38">
        <v>4</v>
      </c>
      <c r="H543" s="38" t="s">
        <v>2233</v>
      </c>
      <c r="I543" s="48" t="s">
        <v>1779</v>
      </c>
      <c r="J543" s="55">
        <v>39026</v>
      </c>
      <c r="K543" s="38">
        <v>7</v>
      </c>
      <c r="L543" s="55"/>
      <c r="M543" s="55"/>
      <c r="N543" s="55"/>
      <c r="O543" s="55"/>
      <c r="P543" s="55"/>
      <c r="Q543" s="55"/>
      <c r="R543" s="55"/>
      <c r="S543" s="38"/>
      <c r="T543" s="38"/>
      <c r="U543" s="38"/>
      <c r="V543" s="35"/>
      <c r="W543" s="35"/>
      <c r="X543" s="35"/>
      <c r="Y543" s="35"/>
      <c r="Z543" s="35"/>
      <c r="AA543" s="35"/>
      <c r="AB543" s="35"/>
      <c r="AC543" s="35"/>
      <c r="AD543" s="35"/>
      <c r="AE543" s="35"/>
      <c r="AF543" s="66"/>
      <c r="AG543" s="66"/>
      <c r="AH543" s="66"/>
      <c r="AI543" s="78" t="s">
        <v>1562</v>
      </c>
      <c r="AJ543" s="64">
        <f t="shared" si="34"/>
        <v>41583</v>
      </c>
      <c r="AK543" s="62" t="str">
        <f t="shared" ca="1" si="35"/>
        <v>Expired</v>
      </c>
    </row>
    <row r="544" spans="1:37" ht="51" x14ac:dyDescent="0.2">
      <c r="A544" s="38" t="s">
        <v>1257</v>
      </c>
      <c r="B544" s="38">
        <v>894</v>
      </c>
      <c r="C544" s="38">
        <v>16372</v>
      </c>
      <c r="D544" s="38">
        <v>582</v>
      </c>
      <c r="E544" s="38">
        <v>2004</v>
      </c>
      <c r="F544" s="39" t="str">
        <f t="shared" si="33"/>
        <v>2004-0582</v>
      </c>
      <c r="G544" s="38">
        <v>4</v>
      </c>
      <c r="H544" s="38" t="s">
        <v>718</v>
      </c>
      <c r="I544" s="48" t="s">
        <v>1779</v>
      </c>
      <c r="J544" s="55">
        <v>38989</v>
      </c>
      <c r="K544" s="38">
        <v>7</v>
      </c>
      <c r="L544" s="55">
        <v>39099</v>
      </c>
      <c r="M544" s="55"/>
      <c r="N544" s="55"/>
      <c r="O544" s="55"/>
      <c r="P544" s="55"/>
      <c r="Q544" s="55">
        <v>41011</v>
      </c>
      <c r="R544" s="55"/>
      <c r="S544" s="38" t="s">
        <v>2240</v>
      </c>
      <c r="T544" s="38"/>
      <c r="U544" s="38" t="s">
        <v>1564</v>
      </c>
      <c r="V544" s="38" t="s">
        <v>1565</v>
      </c>
      <c r="W544" s="38" t="s">
        <v>1566</v>
      </c>
      <c r="X544" s="35" t="s">
        <v>2338</v>
      </c>
      <c r="Y544" s="35"/>
      <c r="Z544" s="35"/>
      <c r="AA544" s="35"/>
      <c r="AB544" s="35"/>
      <c r="AC544" s="35"/>
      <c r="AD544" s="35"/>
      <c r="AE544" s="35"/>
      <c r="AF544" s="66"/>
      <c r="AG544" s="66"/>
      <c r="AH544" s="66"/>
      <c r="AI544" s="78" t="s">
        <v>1567</v>
      </c>
      <c r="AJ544" s="64">
        <f t="shared" si="34"/>
        <v>41546</v>
      </c>
      <c r="AK544" s="62" t="str">
        <f t="shared" ca="1" si="35"/>
        <v>Expired</v>
      </c>
    </row>
    <row r="545" spans="1:38" ht="38.25" x14ac:dyDescent="0.2">
      <c r="A545" s="38" t="s">
        <v>1257</v>
      </c>
      <c r="B545" s="38">
        <v>894</v>
      </c>
      <c r="C545" s="38">
        <v>21005</v>
      </c>
      <c r="D545" s="38">
        <v>633</v>
      </c>
      <c r="E545" s="38">
        <v>2004</v>
      </c>
      <c r="F545" s="39" t="str">
        <f t="shared" si="33"/>
        <v>2004-0633</v>
      </c>
      <c r="G545" s="38">
        <v>4</v>
      </c>
      <c r="H545" s="38" t="s">
        <v>719</v>
      </c>
      <c r="I545" s="48" t="s">
        <v>1779</v>
      </c>
      <c r="J545" s="55">
        <v>38663</v>
      </c>
      <c r="K545" s="38">
        <v>7</v>
      </c>
      <c r="L545" s="55">
        <v>38936</v>
      </c>
      <c r="M545" s="55">
        <v>39205</v>
      </c>
      <c r="N545" s="55"/>
      <c r="O545" s="55"/>
      <c r="P545" s="55"/>
      <c r="Q545" s="55"/>
      <c r="R545" s="55">
        <v>41002</v>
      </c>
      <c r="S545" s="38"/>
      <c r="T545" s="38"/>
      <c r="U545" s="38" t="s">
        <v>720</v>
      </c>
      <c r="V545" s="38" t="s">
        <v>721</v>
      </c>
      <c r="W545" s="38" t="s">
        <v>722</v>
      </c>
      <c r="X545" s="38" t="s">
        <v>723</v>
      </c>
      <c r="Y545" s="35" t="s">
        <v>2230</v>
      </c>
      <c r="Z545" s="35" t="s">
        <v>2231</v>
      </c>
      <c r="AA545" s="35"/>
      <c r="AB545" s="35"/>
      <c r="AC545" s="35"/>
      <c r="AD545" s="35"/>
      <c r="AE545" s="35"/>
      <c r="AF545" s="66"/>
      <c r="AG545" s="66"/>
      <c r="AH545" s="66"/>
      <c r="AI545" s="93" t="s">
        <v>2242</v>
      </c>
      <c r="AJ545" s="64">
        <f t="shared" si="34"/>
        <v>41220</v>
      </c>
      <c r="AK545" s="62" t="str">
        <f t="shared" ca="1" si="35"/>
        <v>Expired</v>
      </c>
    </row>
    <row r="546" spans="1:38" ht="38.25" x14ac:dyDescent="0.2">
      <c r="A546" s="38" t="s">
        <v>1257</v>
      </c>
      <c r="B546" s="38">
        <v>894</v>
      </c>
      <c r="C546" s="38">
        <v>19940</v>
      </c>
      <c r="D546" s="38">
        <v>122</v>
      </c>
      <c r="E546" s="38">
        <v>2005</v>
      </c>
      <c r="F546" s="39" t="str">
        <f t="shared" si="33"/>
        <v>2005-0122</v>
      </c>
      <c r="G546" s="38">
        <v>4</v>
      </c>
      <c r="H546" s="38" t="s">
        <v>725</v>
      </c>
      <c r="I546" s="48" t="s">
        <v>1779</v>
      </c>
      <c r="J546" s="55">
        <v>38713</v>
      </c>
      <c r="K546" s="38">
        <v>7</v>
      </c>
      <c r="L546" s="55">
        <v>38922</v>
      </c>
      <c r="M546" s="55">
        <v>39197</v>
      </c>
      <c r="N546" s="55"/>
      <c r="O546" s="55"/>
      <c r="P546" s="55"/>
      <c r="Q546" s="55"/>
      <c r="R546" s="55"/>
      <c r="S546" s="38"/>
      <c r="T546" s="38"/>
      <c r="U546" s="38" t="s">
        <v>726</v>
      </c>
      <c r="V546" s="35"/>
      <c r="W546" s="35"/>
      <c r="X546" s="35"/>
      <c r="Y546" s="35"/>
      <c r="Z546" s="35"/>
      <c r="AA546" s="35"/>
      <c r="AB546" s="35"/>
      <c r="AC546" s="35"/>
      <c r="AD546" s="35"/>
      <c r="AE546" s="35"/>
      <c r="AF546" s="66"/>
      <c r="AG546" s="66"/>
      <c r="AH546" s="66"/>
      <c r="AI546" s="78" t="s">
        <v>1570</v>
      </c>
      <c r="AJ546" s="64">
        <f t="shared" si="34"/>
        <v>41270</v>
      </c>
      <c r="AK546" s="62" t="str">
        <f t="shared" ca="1" si="35"/>
        <v>Expired</v>
      </c>
    </row>
    <row r="547" spans="1:38" ht="38.25" x14ac:dyDescent="0.2">
      <c r="A547" s="38" t="s">
        <v>1257</v>
      </c>
      <c r="B547" s="38">
        <v>894</v>
      </c>
      <c r="C547" s="38">
        <v>21450</v>
      </c>
      <c r="D547" s="38">
        <v>316</v>
      </c>
      <c r="E547" s="38">
        <v>2005</v>
      </c>
      <c r="F547" s="39" t="str">
        <f t="shared" si="33"/>
        <v>2005-0316</v>
      </c>
      <c r="G547" s="38">
        <v>4</v>
      </c>
      <c r="H547" s="38" t="s">
        <v>727</v>
      </c>
      <c r="I547" s="48" t="s">
        <v>1779</v>
      </c>
      <c r="J547" s="55">
        <v>39745</v>
      </c>
      <c r="K547" s="38">
        <v>7</v>
      </c>
      <c r="L547" s="55"/>
      <c r="M547" s="55"/>
      <c r="N547" s="55"/>
      <c r="O547" s="55"/>
      <c r="P547" s="55"/>
      <c r="Q547" s="55"/>
      <c r="R547" s="55">
        <v>40074</v>
      </c>
      <c r="S547" s="38"/>
      <c r="T547" s="38"/>
      <c r="U547" s="38" t="s">
        <v>2279</v>
      </c>
      <c r="V547" s="38" t="s">
        <v>2281</v>
      </c>
      <c r="W547" s="35"/>
      <c r="X547" s="35"/>
      <c r="Y547" s="35"/>
      <c r="Z547" s="35"/>
      <c r="AA547" s="35"/>
      <c r="AB547" s="35"/>
      <c r="AC547" s="35"/>
      <c r="AD547" s="35"/>
      <c r="AE547" s="35"/>
      <c r="AF547" s="66"/>
      <c r="AG547" s="66"/>
      <c r="AH547" s="66"/>
      <c r="AI547" s="132" t="s">
        <v>2429</v>
      </c>
      <c r="AJ547" s="64">
        <f t="shared" si="34"/>
        <v>42301</v>
      </c>
      <c r="AK547" s="62" t="str">
        <f t="shared" ca="1" si="35"/>
        <v>Expired</v>
      </c>
    </row>
    <row r="548" spans="1:38" ht="38.25" x14ac:dyDescent="0.2">
      <c r="A548" s="38" t="s">
        <v>1257</v>
      </c>
      <c r="B548" s="38">
        <v>894</v>
      </c>
      <c r="C548" s="38">
        <v>21450</v>
      </c>
      <c r="D548" s="38">
        <v>316</v>
      </c>
      <c r="E548" s="38">
        <v>2005</v>
      </c>
      <c r="F548" s="39" t="str">
        <f t="shared" si="33"/>
        <v>2005-0316</v>
      </c>
      <c r="G548" s="38">
        <v>4</v>
      </c>
      <c r="H548" s="38" t="s">
        <v>727</v>
      </c>
      <c r="I548" s="48" t="s">
        <v>1779</v>
      </c>
      <c r="J548" s="55">
        <v>39416</v>
      </c>
      <c r="K548" s="38">
        <v>7</v>
      </c>
      <c r="L548" s="55"/>
      <c r="M548" s="55"/>
      <c r="N548" s="55"/>
      <c r="O548" s="55"/>
      <c r="P548" s="55"/>
      <c r="Q548" s="55"/>
      <c r="R548" s="55">
        <v>40074</v>
      </c>
      <c r="S548" s="38"/>
      <c r="T548" s="38"/>
      <c r="U548" s="38" t="s">
        <v>2280</v>
      </c>
      <c r="V548" s="38" t="s">
        <v>2282</v>
      </c>
      <c r="W548" s="35"/>
      <c r="X548" s="35"/>
      <c r="Y548" s="35"/>
      <c r="Z548" s="35"/>
      <c r="AA548" s="35"/>
      <c r="AB548" s="35"/>
      <c r="AC548" s="35"/>
      <c r="AD548" s="35"/>
      <c r="AE548" s="35"/>
      <c r="AF548" s="66"/>
      <c r="AG548" s="66"/>
      <c r="AH548" s="66"/>
      <c r="AI548" s="78" t="s">
        <v>1571</v>
      </c>
      <c r="AJ548" s="64">
        <f t="shared" si="34"/>
        <v>41973</v>
      </c>
      <c r="AK548" s="62" t="str">
        <f t="shared" ca="1" si="35"/>
        <v>Expired</v>
      </c>
    </row>
    <row r="549" spans="1:38" ht="38.25" x14ac:dyDescent="0.2">
      <c r="A549" s="38" t="s">
        <v>1257</v>
      </c>
      <c r="B549" s="38">
        <v>894</v>
      </c>
      <c r="C549" s="38">
        <v>7904</v>
      </c>
      <c r="D549" s="38">
        <v>358</v>
      </c>
      <c r="E549" s="38">
        <v>2005</v>
      </c>
      <c r="F549" s="39" t="str">
        <f t="shared" si="33"/>
        <v>2005-0358</v>
      </c>
      <c r="G549" s="38">
        <v>4</v>
      </c>
      <c r="H549" s="38" t="s">
        <v>1886</v>
      </c>
      <c r="I549" s="48" t="s">
        <v>1779</v>
      </c>
      <c r="J549" s="55">
        <v>38847</v>
      </c>
      <c r="K549" s="38">
        <v>7</v>
      </c>
      <c r="L549" s="55">
        <v>38936</v>
      </c>
      <c r="M549" s="55">
        <v>39205</v>
      </c>
      <c r="N549" s="55"/>
      <c r="O549" s="55"/>
      <c r="P549" s="55"/>
      <c r="Q549" s="55"/>
      <c r="R549" s="55">
        <v>41394</v>
      </c>
      <c r="S549" s="131" t="s">
        <v>2393</v>
      </c>
      <c r="T549" s="38"/>
      <c r="U549" s="38" t="s">
        <v>1887</v>
      </c>
      <c r="V549" s="35"/>
      <c r="W549" s="35"/>
      <c r="X549" s="35"/>
      <c r="Y549" s="35"/>
      <c r="Z549" s="35"/>
      <c r="AA549" s="35"/>
      <c r="AB549" s="35"/>
      <c r="AC549" s="35"/>
      <c r="AD549" s="35"/>
      <c r="AE549" s="35"/>
      <c r="AF549" s="66"/>
      <c r="AG549" s="66"/>
      <c r="AH549" s="66"/>
      <c r="AI549" s="78" t="s">
        <v>1524</v>
      </c>
      <c r="AJ549" s="64">
        <f t="shared" si="34"/>
        <v>41404</v>
      </c>
      <c r="AK549" s="62" t="str">
        <f t="shared" ca="1" si="35"/>
        <v>Expired</v>
      </c>
    </row>
    <row r="550" spans="1:38" ht="38.25" x14ac:dyDescent="0.2">
      <c r="A550" s="38" t="s">
        <v>1257</v>
      </c>
      <c r="B550" s="38">
        <v>894</v>
      </c>
      <c r="C550" s="38">
        <v>20412</v>
      </c>
      <c r="D550" s="38">
        <v>583</v>
      </c>
      <c r="E550" s="38">
        <v>2005</v>
      </c>
      <c r="F550" s="39" t="str">
        <f t="shared" si="33"/>
        <v>2005-0583</v>
      </c>
      <c r="G550" s="38">
        <v>4</v>
      </c>
      <c r="H550" s="38" t="s">
        <v>1890</v>
      </c>
      <c r="I550" s="48" t="s">
        <v>1779</v>
      </c>
      <c r="J550" s="55">
        <v>39602</v>
      </c>
      <c r="K550" s="38">
        <v>2</v>
      </c>
      <c r="L550" s="55"/>
      <c r="M550" s="55"/>
      <c r="N550" s="55"/>
      <c r="O550" s="55"/>
      <c r="P550" s="55"/>
      <c r="Q550" s="55"/>
      <c r="R550" s="55"/>
      <c r="S550" s="38"/>
      <c r="T550" s="38"/>
      <c r="U550" s="38"/>
      <c r="V550" s="35"/>
      <c r="W550" s="35"/>
      <c r="X550" s="35"/>
      <c r="Y550" s="35"/>
      <c r="Z550" s="35"/>
      <c r="AA550" s="35"/>
      <c r="AB550" s="35"/>
      <c r="AC550" s="35"/>
      <c r="AD550" s="35"/>
      <c r="AE550" s="35"/>
      <c r="AF550" s="66"/>
      <c r="AG550" s="66"/>
      <c r="AH550" s="66"/>
      <c r="AI550" s="78" t="s">
        <v>1574</v>
      </c>
      <c r="AJ550" s="64">
        <f t="shared" si="34"/>
        <v>40332</v>
      </c>
      <c r="AK550" s="62" t="str">
        <f t="shared" ca="1" si="35"/>
        <v>Expired</v>
      </c>
    </row>
    <row r="551" spans="1:38" ht="38.25" x14ac:dyDescent="0.2">
      <c r="A551" s="38" t="s">
        <v>1257</v>
      </c>
      <c r="B551" s="38">
        <v>894</v>
      </c>
      <c r="C551" s="38">
        <v>16514</v>
      </c>
      <c r="D551" s="38">
        <v>151</v>
      </c>
      <c r="E551" s="38">
        <v>2006</v>
      </c>
      <c r="F551" s="39" t="str">
        <f t="shared" si="33"/>
        <v>2006-0151</v>
      </c>
      <c r="G551" s="38">
        <v>4</v>
      </c>
      <c r="H551" s="38" t="s">
        <v>1892</v>
      </c>
      <c r="I551" s="48" t="s">
        <v>1779</v>
      </c>
      <c r="J551" s="55">
        <v>39758</v>
      </c>
      <c r="K551" s="38">
        <v>2</v>
      </c>
      <c r="L551" s="55"/>
      <c r="M551" s="55"/>
      <c r="N551" s="55"/>
      <c r="O551" s="55"/>
      <c r="P551" s="55"/>
      <c r="Q551" s="55"/>
      <c r="R551" s="55"/>
      <c r="S551" s="48"/>
      <c r="T551" s="38"/>
      <c r="U551" s="38"/>
      <c r="V551" s="35"/>
      <c r="W551" s="35"/>
      <c r="X551" s="35"/>
      <c r="Y551" s="35"/>
      <c r="Z551" s="35"/>
      <c r="AA551" s="35"/>
      <c r="AB551" s="35"/>
      <c r="AC551" s="35"/>
      <c r="AD551" s="35"/>
      <c r="AE551" s="35"/>
      <c r="AF551" s="66"/>
      <c r="AG551" s="66"/>
      <c r="AH551" s="66"/>
      <c r="AI551" s="38" t="s">
        <v>1578</v>
      </c>
      <c r="AJ551" s="64">
        <f t="shared" si="34"/>
        <v>40488</v>
      </c>
      <c r="AK551" s="62" t="str">
        <f t="shared" ca="1" si="35"/>
        <v>Expired</v>
      </c>
    </row>
    <row r="552" spans="1:38" ht="38.25" x14ac:dyDescent="0.2">
      <c r="A552" s="38" t="s">
        <v>1257</v>
      </c>
      <c r="B552" s="38">
        <v>894</v>
      </c>
      <c r="C552" s="38">
        <v>23752</v>
      </c>
      <c r="D552" s="38">
        <v>89</v>
      </c>
      <c r="E552" s="38">
        <v>2007</v>
      </c>
      <c r="F552" s="39" t="str">
        <f t="shared" si="33"/>
        <v>2007-0089</v>
      </c>
      <c r="G552" s="38">
        <v>4</v>
      </c>
      <c r="H552" s="38" t="s">
        <v>1594</v>
      </c>
      <c r="I552" s="48" t="s">
        <v>1779</v>
      </c>
      <c r="J552" s="55">
        <v>39361</v>
      </c>
      <c r="K552" s="38">
        <v>2</v>
      </c>
      <c r="L552" s="55"/>
      <c r="M552" s="55"/>
      <c r="N552" s="55"/>
      <c r="O552" s="55"/>
      <c r="P552" s="55"/>
      <c r="Q552" s="55"/>
      <c r="R552" s="55"/>
      <c r="S552" s="38"/>
      <c r="T552" s="38"/>
      <c r="U552" s="38" t="s">
        <v>1595</v>
      </c>
      <c r="V552" s="38" t="s">
        <v>1596</v>
      </c>
      <c r="W552" s="35"/>
      <c r="X552" s="35"/>
      <c r="Y552" s="35"/>
      <c r="Z552" s="35"/>
      <c r="AA552" s="35"/>
      <c r="AB552" s="35"/>
      <c r="AC552" s="35"/>
      <c r="AD552" s="35"/>
      <c r="AE552" s="35"/>
      <c r="AF552" s="66"/>
      <c r="AG552" s="66"/>
      <c r="AH552" s="66"/>
      <c r="AI552" s="78" t="s">
        <v>1597</v>
      </c>
      <c r="AJ552" s="64">
        <f t="shared" si="34"/>
        <v>40092</v>
      </c>
      <c r="AK552" s="62" t="str">
        <f t="shared" ca="1" si="35"/>
        <v>Expired</v>
      </c>
    </row>
    <row r="553" spans="1:38" ht="25.5" x14ac:dyDescent="0.2">
      <c r="A553" s="39" t="s">
        <v>1257</v>
      </c>
      <c r="B553" s="39">
        <v>894</v>
      </c>
      <c r="C553" s="39">
        <v>16105</v>
      </c>
      <c r="D553" s="39">
        <v>533</v>
      </c>
      <c r="E553" s="39">
        <v>2000</v>
      </c>
      <c r="F553" s="39" t="str">
        <f t="shared" si="33"/>
        <v>2000-0533</v>
      </c>
      <c r="G553" s="39">
        <v>5</v>
      </c>
      <c r="H553" s="39" t="s">
        <v>156</v>
      </c>
      <c r="I553" s="47" t="s">
        <v>151</v>
      </c>
      <c r="J553" s="50">
        <v>37232</v>
      </c>
      <c r="K553" s="39">
        <v>7</v>
      </c>
      <c r="L553" s="50">
        <v>37925</v>
      </c>
      <c r="M553" s="50">
        <v>38736</v>
      </c>
      <c r="N553" s="50"/>
      <c r="O553" s="50"/>
      <c r="P553" s="50"/>
      <c r="Q553" s="50"/>
      <c r="R553" s="50"/>
      <c r="S553" s="47"/>
      <c r="T553" s="39"/>
      <c r="U553" s="39" t="s">
        <v>787</v>
      </c>
      <c r="V553" s="70"/>
      <c r="W553" s="70"/>
      <c r="X553" s="70"/>
      <c r="Y553" s="70"/>
      <c r="Z553" s="70"/>
      <c r="AA553" s="70"/>
      <c r="AB553" s="70"/>
      <c r="AC553" s="70"/>
      <c r="AD553" s="70"/>
      <c r="AE553" s="70"/>
      <c r="AF553" s="70"/>
      <c r="AG553" s="70"/>
      <c r="AH553" s="70"/>
      <c r="AI553" s="54" t="s">
        <v>768</v>
      </c>
      <c r="AJ553" s="64">
        <f t="shared" si="34"/>
        <v>39789</v>
      </c>
      <c r="AK553" s="62" t="str">
        <f t="shared" ca="1" si="35"/>
        <v>Expired</v>
      </c>
    </row>
    <row r="554" spans="1:38" ht="25.5" x14ac:dyDescent="0.2">
      <c r="A554" s="39" t="s">
        <v>1257</v>
      </c>
      <c r="B554" s="39">
        <v>894</v>
      </c>
      <c r="C554" s="39">
        <v>13281</v>
      </c>
      <c r="D554" s="39">
        <v>68</v>
      </c>
      <c r="E554" s="39">
        <v>2002</v>
      </c>
      <c r="F554" s="39" t="str">
        <f t="shared" si="33"/>
        <v>2002-0068</v>
      </c>
      <c r="G554" s="39">
        <v>5</v>
      </c>
      <c r="H554" s="39" t="s">
        <v>152</v>
      </c>
      <c r="I554" s="47" t="s">
        <v>153</v>
      </c>
      <c r="J554" s="50">
        <v>38265</v>
      </c>
      <c r="K554" s="39">
        <v>7</v>
      </c>
      <c r="L554" s="50">
        <v>38730</v>
      </c>
      <c r="M554" s="50">
        <v>39191</v>
      </c>
      <c r="N554" s="50"/>
      <c r="O554" s="50"/>
      <c r="P554" s="50"/>
      <c r="Q554" s="50"/>
      <c r="R554" s="50"/>
      <c r="S554" s="47"/>
      <c r="T554" s="39"/>
      <c r="U554" s="39" t="s">
        <v>773</v>
      </c>
      <c r="V554" s="70"/>
      <c r="W554" s="70"/>
      <c r="X554" s="70"/>
      <c r="Y554" s="70"/>
      <c r="Z554" s="70"/>
      <c r="AA554" s="70"/>
      <c r="AB554" s="70"/>
      <c r="AC554" s="70"/>
      <c r="AD554" s="70"/>
      <c r="AE554" s="70"/>
      <c r="AF554" s="70"/>
      <c r="AG554" s="70"/>
      <c r="AH554" s="70"/>
      <c r="AI554" s="54" t="s">
        <v>774</v>
      </c>
      <c r="AJ554" s="64">
        <f t="shared" si="34"/>
        <v>40821</v>
      </c>
      <c r="AK554" s="62" t="str">
        <f t="shared" ca="1" si="35"/>
        <v>Expired</v>
      </c>
    </row>
    <row r="555" spans="1:38" ht="25.5" x14ac:dyDescent="0.2">
      <c r="A555" s="39" t="s">
        <v>1257</v>
      </c>
      <c r="B555" s="39">
        <v>894</v>
      </c>
      <c r="C555" s="39">
        <v>16294</v>
      </c>
      <c r="D555" s="39">
        <v>110</v>
      </c>
      <c r="E555" s="39">
        <v>2002</v>
      </c>
      <c r="F555" s="39" t="str">
        <f t="shared" si="33"/>
        <v>2002-0110</v>
      </c>
      <c r="G555" s="39">
        <v>5</v>
      </c>
      <c r="H555" s="39" t="s">
        <v>160</v>
      </c>
      <c r="I555" s="47" t="s">
        <v>1258</v>
      </c>
      <c r="J555" s="50">
        <v>38313</v>
      </c>
      <c r="K555" s="39">
        <v>7</v>
      </c>
      <c r="L555" s="50">
        <v>38730</v>
      </c>
      <c r="M555" s="50">
        <v>39191</v>
      </c>
      <c r="N555" s="50"/>
      <c r="O555" s="50"/>
      <c r="P555" s="50"/>
      <c r="Q555" s="50"/>
      <c r="R555" s="50"/>
      <c r="S555" s="47"/>
      <c r="T555" s="39"/>
      <c r="U555" s="39" t="s">
        <v>785</v>
      </c>
      <c r="V555" s="39" t="s">
        <v>786</v>
      </c>
      <c r="W555" s="70"/>
      <c r="X555" s="70"/>
      <c r="Y555" s="70"/>
      <c r="Z555" s="70"/>
      <c r="AA555" s="70"/>
      <c r="AB555" s="70"/>
      <c r="AC555" s="70"/>
      <c r="AD555" s="70"/>
      <c r="AE555" s="70"/>
      <c r="AF555" s="70"/>
      <c r="AG555" s="70"/>
      <c r="AH555" s="70"/>
      <c r="AI555" s="54" t="s">
        <v>768</v>
      </c>
      <c r="AJ555" s="64">
        <f t="shared" si="34"/>
        <v>40869</v>
      </c>
      <c r="AK555" s="62" t="str">
        <f t="shared" ca="1" si="35"/>
        <v>Expired</v>
      </c>
    </row>
    <row r="556" spans="1:38" ht="25.5" x14ac:dyDescent="0.2">
      <c r="A556" s="39" t="s">
        <v>1257</v>
      </c>
      <c r="B556" s="39">
        <v>894</v>
      </c>
      <c r="C556" s="39">
        <v>19433</v>
      </c>
      <c r="D556" s="39">
        <v>119</v>
      </c>
      <c r="E556" s="39">
        <v>2002</v>
      </c>
      <c r="F556" s="39" t="str">
        <f t="shared" si="33"/>
        <v>2002-0119</v>
      </c>
      <c r="G556" s="39">
        <v>5</v>
      </c>
      <c r="H556" s="39" t="s">
        <v>1811</v>
      </c>
      <c r="I556" s="47" t="s">
        <v>1812</v>
      </c>
      <c r="J556" s="50">
        <v>37529</v>
      </c>
      <c r="K556" s="39">
        <v>7</v>
      </c>
      <c r="L556" s="50">
        <v>38735</v>
      </c>
      <c r="M556" s="50"/>
      <c r="N556" s="50"/>
      <c r="O556" s="50"/>
      <c r="P556" s="50"/>
      <c r="Q556" s="50"/>
      <c r="R556" s="50"/>
      <c r="S556" s="47"/>
      <c r="T556" s="39"/>
      <c r="U556" s="39" t="s">
        <v>767</v>
      </c>
      <c r="V556" s="70"/>
      <c r="W556" s="70"/>
      <c r="X556" s="70"/>
      <c r="Y556" s="70"/>
      <c r="Z556" s="70"/>
      <c r="AA556" s="70"/>
      <c r="AB556" s="70"/>
      <c r="AC556" s="70"/>
      <c r="AD556" s="70"/>
      <c r="AE556" s="70"/>
      <c r="AF556" s="70"/>
      <c r="AG556" s="70"/>
      <c r="AH556" s="70"/>
      <c r="AI556" s="54" t="s">
        <v>768</v>
      </c>
      <c r="AJ556" s="64">
        <f t="shared" si="34"/>
        <v>40086</v>
      </c>
      <c r="AK556" s="62" t="str">
        <f t="shared" ca="1" si="35"/>
        <v>Expired</v>
      </c>
    </row>
    <row r="557" spans="1:38" ht="25.5" x14ac:dyDescent="0.2">
      <c r="A557" s="39" t="s">
        <v>1257</v>
      </c>
      <c r="B557" s="39">
        <v>894</v>
      </c>
      <c r="C557" s="39">
        <v>19821</v>
      </c>
      <c r="D557" s="39">
        <v>3005</v>
      </c>
      <c r="E557" s="39">
        <v>2002</v>
      </c>
      <c r="F557" s="39" t="str">
        <f t="shared" si="33"/>
        <v>2002-3005</v>
      </c>
      <c r="G557" s="39">
        <v>5</v>
      </c>
      <c r="H557" s="39" t="s">
        <v>794</v>
      </c>
      <c r="I557" s="47" t="s">
        <v>1258</v>
      </c>
      <c r="J557" s="50">
        <v>38288</v>
      </c>
      <c r="K557" s="39">
        <v>7</v>
      </c>
      <c r="L557" s="50">
        <v>38735</v>
      </c>
      <c r="M557" s="50">
        <v>39195</v>
      </c>
      <c r="N557" s="50"/>
      <c r="O557" s="50"/>
      <c r="P557" s="50"/>
      <c r="Q557" s="50"/>
      <c r="R557" s="50"/>
      <c r="S557" s="47"/>
      <c r="T557" s="39"/>
      <c r="U557" s="39" t="s">
        <v>795</v>
      </c>
      <c r="V557" s="39" t="s">
        <v>796</v>
      </c>
      <c r="W557" s="70"/>
      <c r="X557" s="70"/>
      <c r="Y557" s="70"/>
      <c r="Z557" s="70"/>
      <c r="AA557" s="70"/>
      <c r="AB557" s="70"/>
      <c r="AC557" s="70"/>
      <c r="AD557" s="70"/>
      <c r="AE557" s="70"/>
      <c r="AF557" s="70"/>
      <c r="AG557" s="70"/>
      <c r="AH557" s="70"/>
      <c r="AI557" s="54" t="s">
        <v>768</v>
      </c>
      <c r="AJ557" s="64">
        <f t="shared" si="34"/>
        <v>40844</v>
      </c>
      <c r="AK557" s="62" t="str">
        <f t="shared" ca="1" si="35"/>
        <v>Expired</v>
      </c>
      <c r="AL557" s="164"/>
    </row>
    <row r="558" spans="1:38" ht="57.75" customHeight="1" x14ac:dyDescent="0.2">
      <c r="A558" s="39" t="s">
        <v>1257</v>
      </c>
      <c r="B558" s="39">
        <v>894</v>
      </c>
      <c r="C558" s="39">
        <v>23057</v>
      </c>
      <c r="D558" s="39">
        <v>46</v>
      </c>
      <c r="E558" s="39">
        <v>2003</v>
      </c>
      <c r="F558" s="39" t="str">
        <f t="shared" si="33"/>
        <v>2003-0046</v>
      </c>
      <c r="G558" s="39">
        <v>5</v>
      </c>
      <c r="H558" s="39" t="s">
        <v>1822</v>
      </c>
      <c r="I558" s="47" t="s">
        <v>1779</v>
      </c>
      <c r="J558" s="50">
        <v>38651</v>
      </c>
      <c r="K558" s="39">
        <v>7</v>
      </c>
      <c r="L558" s="50">
        <v>38721</v>
      </c>
      <c r="M558" s="50">
        <v>39191</v>
      </c>
      <c r="N558" s="50"/>
      <c r="O558" s="50"/>
      <c r="P558" s="50"/>
      <c r="Q558" s="50"/>
      <c r="R558" s="50"/>
      <c r="S558" s="39" t="s">
        <v>762</v>
      </c>
      <c r="T558" s="39"/>
      <c r="U558" s="39" t="s">
        <v>763</v>
      </c>
      <c r="V558" s="39" t="s">
        <v>764</v>
      </c>
      <c r="W558" s="39" t="s">
        <v>765</v>
      </c>
      <c r="X558" s="39" t="s">
        <v>766</v>
      </c>
      <c r="Y558" s="62"/>
      <c r="Z558" s="62"/>
      <c r="AA558" s="62"/>
      <c r="AB558" s="62"/>
      <c r="AC558" s="62"/>
      <c r="AD558" s="62"/>
      <c r="AE558" s="62"/>
      <c r="AF558" s="62"/>
      <c r="AG558" s="62"/>
      <c r="AH558" s="62"/>
      <c r="AI558" s="54"/>
      <c r="AJ558" s="64">
        <f t="shared" si="34"/>
        <v>41208</v>
      </c>
      <c r="AK558" s="62" t="str">
        <f t="shared" ca="1" si="35"/>
        <v>Expired</v>
      </c>
      <c r="AL558" s="164"/>
    </row>
    <row r="559" spans="1:38" ht="25.5" x14ac:dyDescent="0.2">
      <c r="A559" s="39" t="s">
        <v>1257</v>
      </c>
      <c r="B559" s="39">
        <v>894</v>
      </c>
      <c r="C559" s="39">
        <v>11723</v>
      </c>
      <c r="D559" s="39">
        <v>207</v>
      </c>
      <c r="E559" s="39">
        <v>2003</v>
      </c>
      <c r="F559" s="39" t="str">
        <f t="shared" si="33"/>
        <v>2003-0207</v>
      </c>
      <c r="G559" s="39">
        <v>5</v>
      </c>
      <c r="H559" s="39" t="s">
        <v>150</v>
      </c>
      <c r="I559" s="47" t="s">
        <v>151</v>
      </c>
      <c r="J559" s="50">
        <v>38309</v>
      </c>
      <c r="K559" s="39">
        <v>7</v>
      </c>
      <c r="L559" s="50">
        <v>38735</v>
      </c>
      <c r="M559" s="50">
        <v>39195</v>
      </c>
      <c r="N559" s="50"/>
      <c r="O559" s="50"/>
      <c r="P559" s="50"/>
      <c r="Q559" s="50"/>
      <c r="R559" s="50"/>
      <c r="S559" s="47"/>
      <c r="T559" s="39"/>
      <c r="U559" s="39" t="s">
        <v>769</v>
      </c>
      <c r="V559" s="70"/>
      <c r="W559" s="70"/>
      <c r="X559" s="70"/>
      <c r="Y559" s="70"/>
      <c r="Z559" s="70"/>
      <c r="AA559" s="70"/>
      <c r="AB559" s="70"/>
      <c r="AC559" s="70"/>
      <c r="AD559" s="70"/>
      <c r="AE559" s="70"/>
      <c r="AF559" s="70"/>
      <c r="AG559" s="70"/>
      <c r="AH559" s="70"/>
      <c r="AI559" s="54" t="s">
        <v>768</v>
      </c>
      <c r="AJ559" s="64">
        <f t="shared" si="34"/>
        <v>40865</v>
      </c>
      <c r="AK559" s="62" t="str">
        <f t="shared" ca="1" si="35"/>
        <v>Expired</v>
      </c>
    </row>
    <row r="560" spans="1:38" ht="25.5" x14ac:dyDescent="0.2">
      <c r="A560" s="39" t="s">
        <v>1257</v>
      </c>
      <c r="B560" s="39">
        <v>894</v>
      </c>
      <c r="C560" s="39">
        <v>21647</v>
      </c>
      <c r="D560" s="39">
        <v>484</v>
      </c>
      <c r="E560" s="39">
        <v>2003</v>
      </c>
      <c r="F560" s="39" t="str">
        <f t="shared" si="33"/>
        <v>2003-0484</v>
      </c>
      <c r="G560" s="39">
        <v>5</v>
      </c>
      <c r="H560" s="39" t="s">
        <v>1821</v>
      </c>
      <c r="I560" s="47" t="s">
        <v>1258</v>
      </c>
      <c r="J560" s="50" t="s">
        <v>905</v>
      </c>
      <c r="K560" s="39">
        <v>7</v>
      </c>
      <c r="L560" s="50"/>
      <c r="M560" s="50"/>
      <c r="N560" s="50"/>
      <c r="O560" s="50"/>
      <c r="P560" s="50"/>
      <c r="Q560" s="50"/>
      <c r="R560" s="50"/>
      <c r="S560" s="47"/>
      <c r="T560" s="39"/>
      <c r="U560" s="39"/>
      <c r="V560" s="70"/>
      <c r="W560" s="70"/>
      <c r="X560" s="70"/>
      <c r="Y560" s="70"/>
      <c r="Z560" s="70"/>
      <c r="AA560" s="70"/>
      <c r="AB560" s="70"/>
      <c r="AC560" s="70"/>
      <c r="AD560" s="70"/>
      <c r="AE560" s="70"/>
      <c r="AF560" s="70"/>
      <c r="AG560" s="70"/>
      <c r="AH560" s="70"/>
      <c r="AI560" s="54"/>
      <c r="AJ560" s="64" t="str">
        <f t="shared" si="34"/>
        <v/>
      </c>
      <c r="AK560" s="62" t="str">
        <f t="shared" ca="1" si="35"/>
        <v>Expired</v>
      </c>
    </row>
    <row r="561" spans="1:37" ht="25.5" x14ac:dyDescent="0.2">
      <c r="A561" s="39" t="s">
        <v>1257</v>
      </c>
      <c r="B561" s="39">
        <v>894</v>
      </c>
      <c r="C561" s="39">
        <v>13421</v>
      </c>
      <c r="D561" s="39">
        <v>565</v>
      </c>
      <c r="E561" s="39">
        <v>2003</v>
      </c>
      <c r="F561" s="39" t="str">
        <f t="shared" si="33"/>
        <v>2003-0565</v>
      </c>
      <c r="G561" s="39">
        <v>5</v>
      </c>
      <c r="H561" s="39" t="s">
        <v>155</v>
      </c>
      <c r="I561" s="47" t="s">
        <v>1258</v>
      </c>
      <c r="J561" s="50">
        <v>38107</v>
      </c>
      <c r="K561" s="39">
        <v>7</v>
      </c>
      <c r="L561" s="50">
        <v>38736</v>
      </c>
      <c r="M561" s="50"/>
      <c r="N561" s="50"/>
      <c r="O561" s="50"/>
      <c r="P561" s="50"/>
      <c r="Q561" s="50"/>
      <c r="R561" s="50"/>
      <c r="S561" s="47"/>
      <c r="T561" s="39"/>
      <c r="U561" s="39" t="s">
        <v>770</v>
      </c>
      <c r="V561" s="70"/>
      <c r="W561" s="70"/>
      <c r="X561" s="70"/>
      <c r="Y561" s="70"/>
      <c r="Z561" s="70"/>
      <c r="AA561" s="70"/>
      <c r="AB561" s="70"/>
      <c r="AC561" s="70"/>
      <c r="AD561" s="70"/>
      <c r="AE561" s="70"/>
      <c r="AF561" s="70"/>
      <c r="AG561" s="70"/>
      <c r="AH561" s="70"/>
      <c r="AI561" s="54" t="s">
        <v>768</v>
      </c>
      <c r="AJ561" s="64">
        <f t="shared" si="34"/>
        <v>40663</v>
      </c>
      <c r="AK561" s="62" t="str">
        <f t="shared" ca="1" si="35"/>
        <v>Expired</v>
      </c>
    </row>
    <row r="562" spans="1:37" ht="25.5" x14ac:dyDescent="0.2">
      <c r="A562" s="39" t="s">
        <v>1257</v>
      </c>
      <c r="B562" s="39">
        <v>894</v>
      </c>
      <c r="C562" s="39">
        <v>19627</v>
      </c>
      <c r="D562" s="39">
        <v>588</v>
      </c>
      <c r="E562" s="39">
        <v>2003</v>
      </c>
      <c r="F562" s="39" t="str">
        <f t="shared" si="33"/>
        <v>2003-0588</v>
      </c>
      <c r="G562" s="39">
        <v>5</v>
      </c>
      <c r="H562" s="39" t="s">
        <v>1813</v>
      </c>
      <c r="I562" s="47" t="s">
        <v>1258</v>
      </c>
      <c r="J562" s="50">
        <v>38212</v>
      </c>
      <c r="K562" s="39">
        <v>7</v>
      </c>
      <c r="L562" s="50">
        <v>38735</v>
      </c>
      <c r="M562" s="50">
        <v>39199</v>
      </c>
      <c r="N562" s="50"/>
      <c r="O562" s="50"/>
      <c r="P562" s="50"/>
      <c r="Q562" s="50"/>
      <c r="R562" s="50"/>
      <c r="S562" s="47"/>
      <c r="T562" s="39"/>
      <c r="U562" s="39" t="s">
        <v>771</v>
      </c>
      <c r="V562" s="70"/>
      <c r="W562" s="70"/>
      <c r="X562" s="70"/>
      <c r="Y562" s="70"/>
      <c r="Z562" s="70"/>
      <c r="AA562" s="70"/>
      <c r="AB562" s="70"/>
      <c r="AC562" s="70"/>
      <c r="AD562" s="70"/>
      <c r="AE562" s="70"/>
      <c r="AF562" s="70"/>
      <c r="AG562" s="70"/>
      <c r="AH562" s="70"/>
      <c r="AI562" s="54" t="s">
        <v>768</v>
      </c>
      <c r="AJ562" s="64">
        <f t="shared" si="34"/>
        <v>40768</v>
      </c>
      <c r="AK562" s="62" t="str">
        <f t="shared" ca="1" si="35"/>
        <v>Expired</v>
      </c>
    </row>
    <row r="563" spans="1:37" ht="25.5" x14ac:dyDescent="0.2">
      <c r="A563" s="39" t="s">
        <v>1257</v>
      </c>
      <c r="B563" s="39">
        <v>894</v>
      </c>
      <c r="C563" s="39">
        <v>19834</v>
      </c>
      <c r="D563" s="39">
        <v>157</v>
      </c>
      <c r="E563" s="39">
        <v>2004</v>
      </c>
      <c r="F563" s="39" t="str">
        <f t="shared" si="33"/>
        <v>2004-0157</v>
      </c>
      <c r="G563" s="39">
        <v>5</v>
      </c>
      <c r="H563" s="39" t="s">
        <v>1814</v>
      </c>
      <c r="I563" s="47" t="s">
        <v>1258</v>
      </c>
      <c r="J563" s="50">
        <v>38238</v>
      </c>
      <c r="K563" s="39">
        <v>7</v>
      </c>
      <c r="L563" s="50"/>
      <c r="M563" s="50"/>
      <c r="N563" s="50"/>
      <c r="O563" s="50"/>
      <c r="P563" s="50"/>
      <c r="Q563" s="50"/>
      <c r="R563" s="50"/>
      <c r="S563" s="47"/>
      <c r="T563" s="39"/>
      <c r="U563" s="39"/>
      <c r="V563" s="70"/>
      <c r="W563" s="70"/>
      <c r="X563" s="70"/>
      <c r="Y563" s="70"/>
      <c r="Z563" s="70"/>
      <c r="AA563" s="70"/>
      <c r="AB563" s="70"/>
      <c r="AC563" s="70"/>
      <c r="AD563" s="70"/>
      <c r="AE563" s="70"/>
      <c r="AF563" s="70"/>
      <c r="AG563" s="70"/>
      <c r="AH563" s="70"/>
      <c r="AI563" s="54"/>
      <c r="AJ563" s="64">
        <f t="shared" si="34"/>
        <v>40794</v>
      </c>
      <c r="AK563" s="62" t="str">
        <f t="shared" ca="1" si="35"/>
        <v>Expired</v>
      </c>
    </row>
    <row r="564" spans="1:37" ht="25.5" x14ac:dyDescent="0.2">
      <c r="A564" s="39" t="s">
        <v>1257</v>
      </c>
      <c r="B564" s="39">
        <v>894</v>
      </c>
      <c r="C564" s="39">
        <v>13411</v>
      </c>
      <c r="D564" s="39">
        <v>353</v>
      </c>
      <c r="E564" s="39">
        <v>2004</v>
      </c>
      <c r="F564" s="39" t="str">
        <f t="shared" si="33"/>
        <v>2004-0353</v>
      </c>
      <c r="G564" s="39">
        <v>5</v>
      </c>
      <c r="H564" s="39" t="s">
        <v>154</v>
      </c>
      <c r="I564" s="47" t="s">
        <v>1258</v>
      </c>
      <c r="J564" s="50">
        <v>38660</v>
      </c>
      <c r="K564" s="39">
        <v>7</v>
      </c>
      <c r="L564" s="50">
        <v>38734</v>
      </c>
      <c r="M564" s="50">
        <v>39191</v>
      </c>
      <c r="N564" s="50"/>
      <c r="O564" s="50"/>
      <c r="P564" s="50"/>
      <c r="Q564" s="50"/>
      <c r="R564" s="50"/>
      <c r="S564" s="39"/>
      <c r="T564" s="39"/>
      <c r="U564" s="39" t="s">
        <v>772</v>
      </c>
      <c r="V564" s="62"/>
      <c r="W564" s="62"/>
      <c r="X564" s="62"/>
      <c r="Y564" s="62"/>
      <c r="Z564" s="62"/>
      <c r="AA564" s="62"/>
      <c r="AB564" s="62"/>
      <c r="AC564" s="62"/>
      <c r="AD564" s="62"/>
      <c r="AE564" s="62"/>
      <c r="AF564" s="62"/>
      <c r="AG564" s="62"/>
      <c r="AH564" s="62"/>
      <c r="AI564" s="54" t="s">
        <v>768</v>
      </c>
      <c r="AJ564" s="64">
        <f t="shared" si="34"/>
        <v>41217</v>
      </c>
      <c r="AK564" s="62" t="str">
        <f t="shared" ca="1" si="35"/>
        <v>Expired</v>
      </c>
    </row>
    <row r="565" spans="1:37" ht="25.5" x14ac:dyDescent="0.2">
      <c r="A565" s="39" t="s">
        <v>1257</v>
      </c>
      <c r="B565" s="39">
        <v>894</v>
      </c>
      <c r="C565" s="39">
        <v>24486</v>
      </c>
      <c r="D565" s="39">
        <v>150</v>
      </c>
      <c r="E565" s="39">
        <v>2006</v>
      </c>
      <c r="F565" s="39" t="str">
        <f t="shared" si="33"/>
        <v>2006-0150</v>
      </c>
      <c r="G565" s="39">
        <v>5</v>
      </c>
      <c r="H565" s="39" t="s">
        <v>2208</v>
      </c>
      <c r="I565" s="47" t="s">
        <v>1258</v>
      </c>
      <c r="J565" s="50">
        <v>39742</v>
      </c>
      <c r="K565" s="39">
        <v>2</v>
      </c>
      <c r="L565" s="50"/>
      <c r="M565" s="50"/>
      <c r="N565" s="50"/>
      <c r="O565" s="50"/>
      <c r="P565" s="50"/>
      <c r="Q565" s="50"/>
      <c r="R565" s="50"/>
      <c r="S565" s="47"/>
      <c r="T565" s="39"/>
      <c r="U565" s="39"/>
      <c r="V565" s="70"/>
      <c r="W565" s="70"/>
      <c r="X565" s="70"/>
      <c r="Y565" s="70"/>
      <c r="Z565" s="70"/>
      <c r="AA565" s="70"/>
      <c r="AB565" s="70"/>
      <c r="AC565" s="70"/>
      <c r="AD565" s="70"/>
      <c r="AE565" s="70"/>
      <c r="AF565" s="70"/>
      <c r="AG565" s="70"/>
      <c r="AH565" s="70"/>
      <c r="AI565" s="54"/>
      <c r="AJ565" s="64">
        <f t="shared" si="34"/>
        <v>40472</v>
      </c>
      <c r="AK565" s="62" t="str">
        <f t="shared" ca="1" si="35"/>
        <v>Expired</v>
      </c>
    </row>
    <row r="566" spans="1:37" ht="25.5" x14ac:dyDescent="0.2">
      <c r="A566" s="39" t="s">
        <v>1257</v>
      </c>
      <c r="B566" s="39">
        <v>894</v>
      </c>
      <c r="C566" s="39">
        <v>77221</v>
      </c>
      <c r="D566" s="39">
        <v>138</v>
      </c>
      <c r="E566" s="39">
        <v>2007</v>
      </c>
      <c r="F566" s="39" t="str">
        <f t="shared" si="33"/>
        <v>2007-0138</v>
      </c>
      <c r="G566" s="39">
        <v>5</v>
      </c>
      <c r="H566" s="39" t="s">
        <v>2210</v>
      </c>
      <c r="I566" s="47" t="s">
        <v>1258</v>
      </c>
      <c r="J566" s="50">
        <v>40025</v>
      </c>
      <c r="K566" s="39">
        <v>2</v>
      </c>
      <c r="L566" s="50"/>
      <c r="M566" s="50"/>
      <c r="N566" s="50"/>
      <c r="O566" s="50"/>
      <c r="P566" s="50"/>
      <c r="Q566" s="50"/>
      <c r="R566" s="50"/>
      <c r="S566" s="47"/>
      <c r="T566" s="39"/>
      <c r="U566" s="39" t="s">
        <v>2213</v>
      </c>
      <c r="V566" s="62" t="s">
        <v>2214</v>
      </c>
      <c r="W566" s="70"/>
      <c r="X566" s="70"/>
      <c r="Y566" s="70"/>
      <c r="Z566" s="70"/>
      <c r="AA566" s="70"/>
      <c r="AB566" s="70"/>
      <c r="AC566" s="70"/>
      <c r="AD566" s="70"/>
      <c r="AE566" s="70"/>
      <c r="AF566" s="70"/>
      <c r="AG566" s="70"/>
      <c r="AH566" s="70"/>
      <c r="AI566" s="54"/>
      <c r="AJ566" s="64">
        <f t="shared" si="34"/>
        <v>40755</v>
      </c>
      <c r="AK566" s="62" t="str">
        <f t="shared" ca="1" si="35"/>
        <v>Expired</v>
      </c>
    </row>
    <row r="567" spans="1:37" ht="25.5" x14ac:dyDescent="0.2">
      <c r="A567" s="39" t="s">
        <v>1257</v>
      </c>
      <c r="B567" s="39">
        <v>894</v>
      </c>
      <c r="C567" s="39">
        <v>77221</v>
      </c>
      <c r="D567" s="39">
        <v>138</v>
      </c>
      <c r="E567" s="39">
        <v>2007</v>
      </c>
      <c r="F567" s="39" t="str">
        <f t="shared" si="33"/>
        <v>2007-0138</v>
      </c>
      <c r="G567" s="39">
        <v>5</v>
      </c>
      <c r="H567" s="39" t="s">
        <v>2210</v>
      </c>
      <c r="I567" s="47" t="s">
        <v>1258</v>
      </c>
      <c r="J567" s="50">
        <v>40302</v>
      </c>
      <c r="K567" s="39">
        <v>2</v>
      </c>
      <c r="L567" s="50"/>
      <c r="M567" s="50"/>
      <c r="N567" s="50"/>
      <c r="O567" s="50"/>
      <c r="P567" s="50"/>
      <c r="Q567" s="50"/>
      <c r="R567" s="50"/>
      <c r="S567" s="47"/>
      <c r="T567" s="39"/>
      <c r="U567" s="39" t="s">
        <v>2215</v>
      </c>
      <c r="V567" s="70"/>
      <c r="W567" s="70"/>
      <c r="X567" s="70"/>
      <c r="Y567" s="70"/>
      <c r="Z567" s="70"/>
      <c r="AA567" s="70"/>
      <c r="AB567" s="70"/>
      <c r="AC567" s="70"/>
      <c r="AD567" s="70"/>
      <c r="AE567" s="70"/>
      <c r="AF567" s="70"/>
      <c r="AG567" s="70"/>
      <c r="AH567" s="70"/>
      <c r="AI567" s="54"/>
      <c r="AJ567" s="64">
        <f t="shared" si="34"/>
        <v>41033</v>
      </c>
      <c r="AK567" s="62" t="str">
        <f t="shared" ca="1" si="35"/>
        <v>Expired</v>
      </c>
    </row>
    <row r="568" spans="1:37" ht="76.5" x14ac:dyDescent="0.2">
      <c r="A568" s="38" t="s">
        <v>1257</v>
      </c>
      <c r="B568" s="38">
        <v>894</v>
      </c>
      <c r="C568" s="38">
        <v>4354</v>
      </c>
      <c r="D568" s="38">
        <v>35</v>
      </c>
      <c r="E568" s="38">
        <v>2002</v>
      </c>
      <c r="F568" s="39" t="str">
        <f t="shared" si="33"/>
        <v>2002-0035</v>
      </c>
      <c r="G568" s="38">
        <v>6</v>
      </c>
      <c r="H568" s="38" t="s">
        <v>1832</v>
      </c>
      <c r="I568" s="48" t="s">
        <v>1258</v>
      </c>
      <c r="J568" s="55">
        <v>37883</v>
      </c>
      <c r="K568" s="38">
        <v>7</v>
      </c>
      <c r="L568" s="55">
        <v>38054</v>
      </c>
      <c r="M568" s="55">
        <v>38568</v>
      </c>
      <c r="N568" s="55" t="s">
        <v>911</v>
      </c>
      <c r="O568" s="55">
        <v>39134</v>
      </c>
      <c r="P568" s="55">
        <v>39519</v>
      </c>
      <c r="Q568" s="55">
        <v>39902</v>
      </c>
      <c r="R568" s="55">
        <v>40269</v>
      </c>
      <c r="S568" s="48"/>
      <c r="T568" s="38"/>
      <c r="U568" s="38" t="s">
        <v>1428</v>
      </c>
      <c r="V568" s="38">
        <v>2517590</v>
      </c>
      <c r="W568" s="38">
        <v>2517612</v>
      </c>
      <c r="X568" s="38">
        <v>2517639</v>
      </c>
      <c r="Y568" s="38" t="s">
        <v>1429</v>
      </c>
      <c r="Z568" s="78"/>
      <c r="AA568" s="78"/>
      <c r="AB568" s="78"/>
      <c r="AC568" s="78"/>
      <c r="AD568" s="78"/>
      <c r="AE568" s="78"/>
      <c r="AF568" s="78"/>
      <c r="AG568" s="78"/>
      <c r="AH568" s="78"/>
      <c r="AI568" s="38" t="s">
        <v>2115</v>
      </c>
      <c r="AJ568" s="64">
        <f t="shared" si="34"/>
        <v>40440</v>
      </c>
      <c r="AK568" s="62" t="str">
        <f t="shared" ca="1" si="35"/>
        <v>Expired</v>
      </c>
    </row>
    <row r="569" spans="1:37" ht="38.25" x14ac:dyDescent="0.2">
      <c r="A569" s="38" t="s">
        <v>1257</v>
      </c>
      <c r="B569" s="38">
        <v>894</v>
      </c>
      <c r="C569" s="38">
        <v>16670</v>
      </c>
      <c r="D569" s="38">
        <v>150</v>
      </c>
      <c r="E569" s="38">
        <v>2002</v>
      </c>
      <c r="F569" s="39" t="str">
        <f t="shared" si="33"/>
        <v>2002-0150</v>
      </c>
      <c r="G569" s="38">
        <v>6</v>
      </c>
      <c r="H569" s="38" t="s">
        <v>2264</v>
      </c>
      <c r="I569" s="48" t="s">
        <v>1606</v>
      </c>
      <c r="J569" s="55">
        <v>37950</v>
      </c>
      <c r="K569" s="38">
        <v>7</v>
      </c>
      <c r="L569" s="55">
        <v>38054</v>
      </c>
      <c r="M569" s="55">
        <v>38561</v>
      </c>
      <c r="N569" s="55" t="s">
        <v>911</v>
      </c>
      <c r="O569" s="55">
        <v>39136</v>
      </c>
      <c r="P569" s="55">
        <v>39520</v>
      </c>
      <c r="Q569" s="55">
        <v>39902</v>
      </c>
      <c r="R569" s="55">
        <v>40269</v>
      </c>
      <c r="S569" s="48"/>
      <c r="T569" s="38"/>
      <c r="U569" s="38">
        <v>2513749</v>
      </c>
      <c r="V569" s="38">
        <v>2513684</v>
      </c>
      <c r="W569" s="38"/>
      <c r="X569" s="78"/>
      <c r="Y569" s="78"/>
      <c r="Z569" s="78"/>
      <c r="AA569" s="78"/>
      <c r="AB569" s="78"/>
      <c r="AC569" s="78"/>
      <c r="AD569" s="78"/>
      <c r="AE569" s="78"/>
      <c r="AF569" s="78"/>
      <c r="AG569" s="78"/>
      <c r="AH569" s="78"/>
      <c r="AI569" s="38" t="s">
        <v>2128</v>
      </c>
      <c r="AJ569" s="64">
        <f t="shared" si="34"/>
        <v>40507</v>
      </c>
      <c r="AK569" s="62" t="str">
        <f t="shared" ca="1" si="35"/>
        <v>Expired</v>
      </c>
    </row>
    <row r="570" spans="1:37" ht="63.75" x14ac:dyDescent="0.2">
      <c r="A570" s="38" t="s">
        <v>1257</v>
      </c>
      <c r="B570" s="38">
        <v>894</v>
      </c>
      <c r="C570" s="38">
        <v>16670</v>
      </c>
      <c r="D570" s="38">
        <v>150</v>
      </c>
      <c r="E570" s="38">
        <v>2002</v>
      </c>
      <c r="F570" s="39" t="str">
        <f t="shared" si="33"/>
        <v>2002-0150</v>
      </c>
      <c r="G570" s="38">
        <v>6</v>
      </c>
      <c r="H570" s="38" t="s">
        <v>2263</v>
      </c>
      <c r="I570" s="48" t="s">
        <v>1258</v>
      </c>
      <c r="J570" s="55">
        <v>37585</v>
      </c>
      <c r="K570" s="38">
        <v>7</v>
      </c>
      <c r="L570" s="55">
        <v>38054</v>
      </c>
      <c r="M570" s="55">
        <v>38561</v>
      </c>
      <c r="N570" s="55" t="s">
        <v>911</v>
      </c>
      <c r="O570" s="55">
        <v>39136</v>
      </c>
      <c r="P570" s="55">
        <v>39520</v>
      </c>
      <c r="Q570" s="55">
        <v>39902</v>
      </c>
      <c r="R570" s="55">
        <v>40087</v>
      </c>
      <c r="S570" s="48"/>
      <c r="T570" s="38"/>
      <c r="U570" s="38">
        <v>2513714</v>
      </c>
      <c r="V570" s="38">
        <v>2513625</v>
      </c>
      <c r="W570" s="38"/>
      <c r="X570" s="78"/>
      <c r="Y570" s="78"/>
      <c r="Z570" s="78"/>
      <c r="AA570" s="78"/>
      <c r="AB570" s="78"/>
      <c r="AC570" s="78"/>
      <c r="AD570" s="78"/>
      <c r="AE570" s="78"/>
      <c r="AF570" s="78"/>
      <c r="AG570" s="78"/>
      <c r="AH570" s="78"/>
      <c r="AI570" s="38" t="s">
        <v>2127</v>
      </c>
      <c r="AJ570" s="64">
        <f t="shared" si="34"/>
        <v>40142</v>
      </c>
      <c r="AK570" s="62" t="str">
        <f t="shared" ca="1" si="35"/>
        <v>Expired</v>
      </c>
    </row>
    <row r="571" spans="1:37" ht="51" x14ac:dyDescent="0.2">
      <c r="A571" s="38" t="s">
        <v>1257</v>
      </c>
      <c r="B571" s="38">
        <v>894</v>
      </c>
      <c r="C571" s="38">
        <v>22359</v>
      </c>
      <c r="D571" s="38">
        <v>107</v>
      </c>
      <c r="E571" s="38">
        <v>2003</v>
      </c>
      <c r="F571" s="39" t="str">
        <f t="shared" ref="F571:F634" si="36">IF(CONCATENATE(TEXT(E571,"0000"),"-",TEXT(D571,"0000"))="0000-0000"," ",CONCATENATE(TEXT(E571,"0000"),"-",TEXT(D571,"0000")))</f>
        <v>2003-0107</v>
      </c>
      <c r="G571" s="38">
        <v>6</v>
      </c>
      <c r="H571" s="38" t="s">
        <v>183</v>
      </c>
      <c r="I571" s="48" t="s">
        <v>184</v>
      </c>
      <c r="J571" s="55">
        <v>38162</v>
      </c>
      <c r="K571" s="38">
        <v>7</v>
      </c>
      <c r="L571" s="55">
        <v>38561</v>
      </c>
      <c r="M571" s="55">
        <v>38798</v>
      </c>
      <c r="N571" s="55">
        <v>39134</v>
      </c>
      <c r="O571" s="55">
        <v>39520</v>
      </c>
      <c r="P571" s="55">
        <v>39902</v>
      </c>
      <c r="Q571" s="55">
        <v>40269</v>
      </c>
      <c r="R571" s="55"/>
      <c r="S571" s="48"/>
      <c r="T571" s="38"/>
      <c r="U571" s="38" t="s">
        <v>1430</v>
      </c>
      <c r="V571" s="38" t="s">
        <v>1431</v>
      </c>
      <c r="W571" s="38"/>
      <c r="X571" s="78"/>
      <c r="Y571" s="78"/>
      <c r="Z571" s="78"/>
      <c r="AA571" s="78"/>
      <c r="AB571" s="78"/>
      <c r="AC571" s="78"/>
      <c r="AD571" s="78"/>
      <c r="AE571" s="78"/>
      <c r="AF571" s="78"/>
      <c r="AG571" s="78"/>
      <c r="AH571" s="78"/>
      <c r="AI571" s="38" t="s">
        <v>2117</v>
      </c>
      <c r="AJ571" s="64">
        <f t="shared" si="34"/>
        <v>40718</v>
      </c>
      <c r="AK571" s="62" t="str">
        <f t="shared" ca="1" si="35"/>
        <v>Expired</v>
      </c>
    </row>
    <row r="572" spans="1:37" ht="229.5" x14ac:dyDescent="0.2">
      <c r="A572" s="38" t="s">
        <v>1257</v>
      </c>
      <c r="B572" s="38">
        <v>894</v>
      </c>
      <c r="C572" s="38">
        <v>6225</v>
      </c>
      <c r="D572" s="38">
        <v>134</v>
      </c>
      <c r="E572" s="38">
        <v>2003</v>
      </c>
      <c r="F572" s="39" t="str">
        <f t="shared" si="36"/>
        <v>2003-0134</v>
      </c>
      <c r="G572" s="38">
        <v>6</v>
      </c>
      <c r="H572" s="38" t="s">
        <v>2269</v>
      </c>
      <c r="I572" s="48" t="s">
        <v>1844</v>
      </c>
      <c r="J572" s="55">
        <v>38526</v>
      </c>
      <c r="K572" s="38">
        <v>7</v>
      </c>
      <c r="L572" s="55">
        <v>38815</v>
      </c>
      <c r="M572" s="55">
        <v>39143</v>
      </c>
      <c r="N572" s="55">
        <v>39568</v>
      </c>
      <c r="O572" s="38"/>
      <c r="P572" s="55">
        <v>40238</v>
      </c>
      <c r="Q572" s="55"/>
      <c r="R572" s="55"/>
      <c r="S572" s="38"/>
      <c r="T572" s="38"/>
      <c r="U572" s="38">
        <v>2401681</v>
      </c>
      <c r="V572" s="38">
        <v>2401746</v>
      </c>
      <c r="W572" s="38">
        <v>2401924</v>
      </c>
      <c r="X572" s="39">
        <v>2401983</v>
      </c>
      <c r="Y572" s="39">
        <v>2402041</v>
      </c>
      <c r="Z572" s="38">
        <v>2402106</v>
      </c>
      <c r="AA572" s="38"/>
      <c r="AB572" s="38"/>
      <c r="AC572" s="38"/>
      <c r="AD572" s="38"/>
      <c r="AE572" s="38"/>
      <c r="AF572" s="38"/>
      <c r="AG572" s="38"/>
      <c r="AH572" s="38"/>
      <c r="AI572" s="78" t="s">
        <v>2120</v>
      </c>
      <c r="AJ572" s="64">
        <f t="shared" si="34"/>
        <v>41083</v>
      </c>
      <c r="AK572" s="62" t="str">
        <f t="shared" ca="1" si="35"/>
        <v>Expired</v>
      </c>
    </row>
    <row r="573" spans="1:37" ht="229.5" x14ac:dyDescent="0.2">
      <c r="A573" s="38" t="s">
        <v>1257</v>
      </c>
      <c r="B573" s="38">
        <v>894</v>
      </c>
      <c r="C573" s="38">
        <v>6225</v>
      </c>
      <c r="D573" s="38">
        <v>134</v>
      </c>
      <c r="E573" s="38">
        <v>2003</v>
      </c>
      <c r="F573" s="39" t="str">
        <f t="shared" si="36"/>
        <v>2003-0134</v>
      </c>
      <c r="G573" s="38">
        <v>6</v>
      </c>
      <c r="H573" s="38" t="s">
        <v>2268</v>
      </c>
      <c r="I573" s="48" t="s">
        <v>1258</v>
      </c>
      <c r="J573" s="55">
        <v>38189</v>
      </c>
      <c r="K573" s="38">
        <v>7</v>
      </c>
      <c r="L573" s="55">
        <v>38570</v>
      </c>
      <c r="M573" s="55">
        <v>38815</v>
      </c>
      <c r="N573" s="55">
        <v>39143</v>
      </c>
      <c r="O573" s="55">
        <v>39568</v>
      </c>
      <c r="P573" s="55">
        <v>40238</v>
      </c>
      <c r="Q573" s="55"/>
      <c r="R573" s="55"/>
      <c r="S573" s="48"/>
      <c r="T573" s="38"/>
      <c r="U573" s="38">
        <v>2401711</v>
      </c>
      <c r="V573" s="38">
        <v>2401770</v>
      </c>
      <c r="W573" s="38">
        <v>2401959</v>
      </c>
      <c r="X573" s="39">
        <v>2402017</v>
      </c>
      <c r="Y573" s="39">
        <v>2402076</v>
      </c>
      <c r="Z573" s="38">
        <v>2402130</v>
      </c>
      <c r="AA573" s="78"/>
      <c r="AB573" s="78"/>
      <c r="AC573" s="78"/>
      <c r="AD573" s="78"/>
      <c r="AE573" s="78"/>
      <c r="AF573" s="78"/>
      <c r="AG573" s="78"/>
      <c r="AH573" s="78"/>
      <c r="AI573" s="38" t="s">
        <v>2119</v>
      </c>
      <c r="AJ573" s="64">
        <f t="shared" si="34"/>
        <v>40745</v>
      </c>
      <c r="AK573" s="62" t="str">
        <f t="shared" ca="1" si="35"/>
        <v>Expired</v>
      </c>
    </row>
    <row r="574" spans="1:37" ht="25.5" x14ac:dyDescent="0.2">
      <c r="A574" s="35" t="s">
        <v>1257</v>
      </c>
      <c r="B574" s="35">
        <v>894</v>
      </c>
      <c r="C574" s="35">
        <v>16671</v>
      </c>
      <c r="D574" s="35">
        <v>463</v>
      </c>
      <c r="E574" s="35">
        <v>2003</v>
      </c>
      <c r="F574" s="39" t="str">
        <f t="shared" si="36"/>
        <v>2003-0463</v>
      </c>
      <c r="G574" s="35">
        <v>6</v>
      </c>
      <c r="H574" s="35" t="s">
        <v>1609</v>
      </c>
      <c r="I574" s="57" t="s">
        <v>1258</v>
      </c>
      <c r="J574" s="56" t="s">
        <v>905</v>
      </c>
      <c r="K574" s="35">
        <v>7</v>
      </c>
      <c r="L574" s="56"/>
      <c r="M574" s="56"/>
      <c r="N574" s="56"/>
      <c r="O574" s="56"/>
      <c r="P574" s="56"/>
      <c r="Q574" s="56"/>
      <c r="R574" s="56"/>
      <c r="S574" s="57"/>
      <c r="T574" s="35"/>
      <c r="U574" s="35"/>
      <c r="V574" s="35"/>
      <c r="W574" s="35"/>
      <c r="X574" s="79"/>
      <c r="Y574" s="79"/>
      <c r="Z574" s="79"/>
      <c r="AA574" s="79"/>
      <c r="AB574" s="79"/>
      <c r="AC574" s="79"/>
      <c r="AD574" s="79"/>
      <c r="AE574" s="79"/>
      <c r="AF574" s="79"/>
      <c r="AG574" s="79"/>
      <c r="AH574" s="79"/>
      <c r="AI574" s="35" t="s">
        <v>1020</v>
      </c>
      <c r="AJ574" s="64" t="str">
        <f t="shared" si="34"/>
        <v/>
      </c>
      <c r="AK574" s="62" t="str">
        <f t="shared" ca="1" si="35"/>
        <v>Expired</v>
      </c>
    </row>
    <row r="575" spans="1:37" ht="63.75" x14ac:dyDescent="0.2">
      <c r="A575" s="39" t="s">
        <v>1257</v>
      </c>
      <c r="B575" s="39">
        <v>894</v>
      </c>
      <c r="C575" s="39">
        <v>77003</v>
      </c>
      <c r="D575" s="39">
        <v>163</v>
      </c>
      <c r="E575" s="39">
        <v>2004</v>
      </c>
      <c r="F575" s="39" t="str">
        <f t="shared" si="36"/>
        <v>2004-0163</v>
      </c>
      <c r="G575" s="39">
        <v>6</v>
      </c>
      <c r="H575" s="39" t="s">
        <v>469</v>
      </c>
      <c r="I575" s="47" t="s">
        <v>1986</v>
      </c>
      <c r="J575" s="50">
        <v>39379</v>
      </c>
      <c r="K575" s="39">
        <v>7</v>
      </c>
      <c r="L575" s="50">
        <v>39569</v>
      </c>
      <c r="M575" s="50">
        <v>39927</v>
      </c>
      <c r="N575" s="50">
        <v>40269</v>
      </c>
      <c r="O575" s="50"/>
      <c r="P575" s="50"/>
      <c r="Q575" s="50"/>
      <c r="R575" s="50"/>
      <c r="S575" s="39"/>
      <c r="T575" s="39"/>
      <c r="U575" s="50">
        <v>41936</v>
      </c>
      <c r="V575" s="39">
        <v>2512378</v>
      </c>
      <c r="W575" s="39"/>
      <c r="X575" s="39"/>
      <c r="Y575" s="39"/>
      <c r="Z575" s="39"/>
      <c r="AA575" s="39"/>
      <c r="AB575" s="39"/>
      <c r="AC575" s="39"/>
      <c r="AD575" s="39"/>
      <c r="AE575" s="39"/>
      <c r="AF575" s="39"/>
      <c r="AG575" s="39"/>
      <c r="AH575" s="39"/>
      <c r="AI575" s="54" t="s">
        <v>2146</v>
      </c>
      <c r="AJ575" s="64">
        <f t="shared" si="34"/>
        <v>41936</v>
      </c>
      <c r="AK575" s="62" t="str">
        <f t="shared" ca="1" si="35"/>
        <v>Expired</v>
      </c>
    </row>
    <row r="576" spans="1:37" ht="63.75" x14ac:dyDescent="0.2">
      <c r="A576" s="39" t="s">
        <v>1257</v>
      </c>
      <c r="B576" s="39">
        <v>894</v>
      </c>
      <c r="C576" s="39">
        <v>77003</v>
      </c>
      <c r="D576" s="39">
        <v>163</v>
      </c>
      <c r="E576" s="39">
        <v>2004</v>
      </c>
      <c r="F576" s="39" t="str">
        <f t="shared" si="36"/>
        <v>2004-0163</v>
      </c>
      <c r="G576" s="39">
        <v>6</v>
      </c>
      <c r="H576" s="39" t="s">
        <v>469</v>
      </c>
      <c r="I576" s="47" t="s">
        <v>1986</v>
      </c>
      <c r="J576" s="50">
        <v>39379</v>
      </c>
      <c r="K576" s="39">
        <v>7</v>
      </c>
      <c r="L576" s="50">
        <v>39569</v>
      </c>
      <c r="M576" s="50">
        <v>39927</v>
      </c>
      <c r="N576" s="50">
        <v>40269</v>
      </c>
      <c r="O576" s="50"/>
      <c r="P576" s="50"/>
      <c r="Q576" s="50"/>
      <c r="R576" s="50"/>
      <c r="S576" s="39"/>
      <c r="T576" s="39"/>
      <c r="U576" s="50">
        <v>41936</v>
      </c>
      <c r="V576" s="39">
        <v>2509644</v>
      </c>
      <c r="W576" s="39"/>
      <c r="X576" s="39"/>
      <c r="Y576" s="39"/>
      <c r="Z576" s="39"/>
      <c r="AA576" s="39"/>
      <c r="AB576" s="39"/>
      <c r="AC576" s="39"/>
      <c r="AD576" s="39"/>
      <c r="AE576" s="39"/>
      <c r="AF576" s="39"/>
      <c r="AG576" s="39"/>
      <c r="AH576" s="39"/>
      <c r="AI576" s="54" t="s">
        <v>2147</v>
      </c>
      <c r="AJ576" s="64">
        <f t="shared" si="34"/>
        <v>41936</v>
      </c>
      <c r="AK576" s="62" t="str">
        <f t="shared" ca="1" si="35"/>
        <v>Expired</v>
      </c>
    </row>
    <row r="577" spans="1:37" ht="25.5" x14ac:dyDescent="0.2">
      <c r="A577" s="39" t="s">
        <v>1257</v>
      </c>
      <c r="B577" s="39">
        <v>894</v>
      </c>
      <c r="C577" s="39">
        <v>77003</v>
      </c>
      <c r="D577" s="39">
        <v>163</v>
      </c>
      <c r="E577" s="39">
        <v>2004</v>
      </c>
      <c r="F577" s="39" t="str">
        <f t="shared" si="36"/>
        <v>2004-0163</v>
      </c>
      <c r="G577" s="39">
        <v>6</v>
      </c>
      <c r="H577" s="39" t="s">
        <v>469</v>
      </c>
      <c r="I577" s="47" t="s">
        <v>1986</v>
      </c>
      <c r="J577" s="50">
        <v>39389</v>
      </c>
      <c r="K577" s="39">
        <v>7</v>
      </c>
      <c r="L577" s="50">
        <v>39569</v>
      </c>
      <c r="M577" s="50">
        <v>39927</v>
      </c>
      <c r="N577" s="50">
        <v>40269</v>
      </c>
      <c r="O577" s="50"/>
      <c r="P577" s="50"/>
      <c r="Q577" s="50"/>
      <c r="R577" s="50"/>
      <c r="S577" s="39"/>
      <c r="T577" s="39"/>
      <c r="U577" s="50">
        <v>41946</v>
      </c>
      <c r="V577" s="39">
        <v>2509563</v>
      </c>
      <c r="W577" s="39"/>
      <c r="X577" s="39"/>
      <c r="Y577" s="39"/>
      <c r="Z577" s="39"/>
      <c r="AA577" s="39"/>
      <c r="AB577" s="39"/>
      <c r="AC577" s="39"/>
      <c r="AD577" s="39"/>
      <c r="AE577" s="39"/>
      <c r="AF577" s="39"/>
      <c r="AG577" s="39"/>
      <c r="AH577" s="39"/>
      <c r="AI577" s="54" t="s">
        <v>2148</v>
      </c>
      <c r="AJ577" s="64">
        <f t="shared" si="34"/>
        <v>41946</v>
      </c>
      <c r="AK577" s="62" t="str">
        <f t="shared" ca="1" si="35"/>
        <v>Expired</v>
      </c>
    </row>
    <row r="578" spans="1:37" ht="25.5" x14ac:dyDescent="0.2">
      <c r="A578" s="39" t="s">
        <v>1257</v>
      </c>
      <c r="B578" s="39">
        <v>894</v>
      </c>
      <c r="C578" s="39">
        <v>77003</v>
      </c>
      <c r="D578" s="39">
        <v>163</v>
      </c>
      <c r="E578" s="39">
        <v>2004</v>
      </c>
      <c r="F578" s="39" t="str">
        <f t="shared" si="36"/>
        <v>2004-0163</v>
      </c>
      <c r="G578" s="39">
        <v>6</v>
      </c>
      <c r="H578" s="39" t="s">
        <v>469</v>
      </c>
      <c r="I578" s="47" t="s">
        <v>1986</v>
      </c>
      <c r="J578" s="50">
        <v>39389</v>
      </c>
      <c r="K578" s="39">
        <v>7</v>
      </c>
      <c r="L578" s="50">
        <v>39569</v>
      </c>
      <c r="M578" s="50">
        <v>39927</v>
      </c>
      <c r="N578" s="50">
        <v>40269</v>
      </c>
      <c r="O578" s="50"/>
      <c r="P578" s="50"/>
      <c r="Q578" s="50"/>
      <c r="R578" s="50"/>
      <c r="S578" s="39"/>
      <c r="T578" s="39"/>
      <c r="U578" s="50">
        <v>41946</v>
      </c>
      <c r="V578" s="39">
        <v>2509628</v>
      </c>
      <c r="W578" s="39"/>
      <c r="X578" s="39"/>
      <c r="Y578" s="39"/>
      <c r="Z578" s="39"/>
      <c r="AA578" s="39"/>
      <c r="AB578" s="39"/>
      <c r="AC578" s="39"/>
      <c r="AD578" s="39"/>
      <c r="AE578" s="39"/>
      <c r="AF578" s="39"/>
      <c r="AG578" s="39"/>
      <c r="AH578" s="39"/>
      <c r="AI578" s="54" t="s">
        <v>2148</v>
      </c>
      <c r="AJ578" s="64">
        <f t="shared" si="34"/>
        <v>41946</v>
      </c>
      <c r="AK578" s="62" t="str">
        <f t="shared" ca="1" si="35"/>
        <v>Expired</v>
      </c>
    </row>
    <row r="579" spans="1:37" ht="38.25" x14ac:dyDescent="0.2">
      <c r="A579" s="39" t="s">
        <v>1257</v>
      </c>
      <c r="B579" s="39">
        <v>894</v>
      </c>
      <c r="C579" s="39">
        <v>77003</v>
      </c>
      <c r="D579" s="39">
        <v>163</v>
      </c>
      <c r="E579" s="39">
        <v>2004</v>
      </c>
      <c r="F579" s="39" t="str">
        <f t="shared" si="36"/>
        <v>2004-0163</v>
      </c>
      <c r="G579" s="39">
        <v>6</v>
      </c>
      <c r="H579" s="39" t="s">
        <v>1987</v>
      </c>
      <c r="I579" s="47" t="s">
        <v>1986</v>
      </c>
      <c r="J579" s="50">
        <v>39379</v>
      </c>
      <c r="K579" s="39">
        <v>7</v>
      </c>
      <c r="L579" s="50">
        <v>39569</v>
      </c>
      <c r="M579" s="50">
        <v>39927</v>
      </c>
      <c r="N579" s="50">
        <v>40269</v>
      </c>
      <c r="O579" s="50"/>
      <c r="P579" s="50"/>
      <c r="Q579" s="50"/>
      <c r="R579" s="50"/>
      <c r="S579" s="39"/>
      <c r="T579" s="39"/>
      <c r="U579" s="50">
        <v>41936</v>
      </c>
      <c r="V579" s="39">
        <v>2509598</v>
      </c>
      <c r="W579" s="39"/>
      <c r="X579" s="39"/>
      <c r="Y579" s="39"/>
      <c r="Z579" s="39"/>
      <c r="AA579" s="39"/>
      <c r="AB579" s="39"/>
      <c r="AC579" s="39"/>
      <c r="AD579" s="39"/>
      <c r="AE579" s="39"/>
      <c r="AF579" s="39"/>
      <c r="AG579" s="39"/>
      <c r="AH579" s="39"/>
      <c r="AI579" s="54" t="s">
        <v>2149</v>
      </c>
      <c r="AJ579" s="64">
        <f t="shared" si="34"/>
        <v>41936</v>
      </c>
      <c r="AK579" s="62" t="str">
        <f t="shared" ca="1" si="35"/>
        <v>Expired</v>
      </c>
    </row>
    <row r="580" spans="1:37" ht="51" x14ac:dyDescent="0.2">
      <c r="A580" s="39" t="s">
        <v>1257</v>
      </c>
      <c r="B580" s="39">
        <v>894</v>
      </c>
      <c r="C580" s="39">
        <v>77003</v>
      </c>
      <c r="D580" s="39">
        <v>163</v>
      </c>
      <c r="E580" s="39">
        <v>2004</v>
      </c>
      <c r="F580" s="39" t="str">
        <f t="shared" si="36"/>
        <v>2004-0163</v>
      </c>
      <c r="G580" s="39">
        <v>6</v>
      </c>
      <c r="H580" s="39" t="s">
        <v>1988</v>
      </c>
      <c r="I580" s="47" t="s">
        <v>1986</v>
      </c>
      <c r="J580" s="50">
        <v>39358</v>
      </c>
      <c r="K580" s="39">
        <v>7</v>
      </c>
      <c r="L580" s="50">
        <v>39569</v>
      </c>
      <c r="M580" s="50">
        <v>39927</v>
      </c>
      <c r="N580" s="50">
        <v>40269</v>
      </c>
      <c r="O580" s="50"/>
      <c r="P580" s="50"/>
      <c r="Q580" s="50"/>
      <c r="R580" s="50"/>
      <c r="S580" s="39"/>
      <c r="T580" s="39"/>
      <c r="U580" s="50">
        <v>41915</v>
      </c>
      <c r="V580" s="39">
        <v>2509199</v>
      </c>
      <c r="W580" s="39"/>
      <c r="X580" s="39"/>
      <c r="Y580" s="39"/>
      <c r="Z580" s="39"/>
      <c r="AA580" s="39"/>
      <c r="AB580" s="39"/>
      <c r="AC580" s="39"/>
      <c r="AD580" s="39"/>
      <c r="AE580" s="39"/>
      <c r="AF580" s="39"/>
      <c r="AG580" s="39"/>
      <c r="AH580" s="39"/>
      <c r="AI580" s="80" t="s">
        <v>2150</v>
      </c>
      <c r="AJ580" s="64">
        <f t="shared" si="34"/>
        <v>41915</v>
      </c>
      <c r="AK580" s="62" t="str">
        <f t="shared" ca="1" si="35"/>
        <v>Expired</v>
      </c>
    </row>
    <row r="581" spans="1:37" ht="38.25" x14ac:dyDescent="0.2">
      <c r="A581" s="39" t="s">
        <v>1257</v>
      </c>
      <c r="B581" s="39">
        <v>894</v>
      </c>
      <c r="C581" s="39">
        <v>77003</v>
      </c>
      <c r="D581" s="39">
        <v>163</v>
      </c>
      <c r="E581" s="39">
        <v>2004</v>
      </c>
      <c r="F581" s="39" t="str">
        <f t="shared" si="36"/>
        <v>2004-0163</v>
      </c>
      <c r="G581" s="39">
        <v>6</v>
      </c>
      <c r="H581" s="39" t="s">
        <v>1988</v>
      </c>
      <c r="I581" s="47" t="s">
        <v>1986</v>
      </c>
      <c r="J581" s="50">
        <v>39358</v>
      </c>
      <c r="K581" s="39">
        <v>7</v>
      </c>
      <c r="L581" s="50">
        <v>39569</v>
      </c>
      <c r="M581" s="50">
        <v>39927</v>
      </c>
      <c r="N581" s="50">
        <v>40269</v>
      </c>
      <c r="O581" s="50"/>
      <c r="P581" s="50"/>
      <c r="Q581" s="50"/>
      <c r="R581" s="50"/>
      <c r="S581" s="39"/>
      <c r="T581" s="39"/>
      <c r="U581" s="50">
        <v>41915</v>
      </c>
      <c r="V581" s="39">
        <v>2509172</v>
      </c>
      <c r="W581" s="39"/>
      <c r="X581" s="39"/>
      <c r="Y581" s="39"/>
      <c r="Z581" s="39"/>
      <c r="AA581" s="39"/>
      <c r="AB581" s="39"/>
      <c r="AC581" s="39"/>
      <c r="AD581" s="39"/>
      <c r="AE581" s="39"/>
      <c r="AF581" s="39"/>
      <c r="AG581" s="39"/>
      <c r="AH581" s="39"/>
      <c r="AI581" s="54" t="s">
        <v>2151</v>
      </c>
      <c r="AJ581" s="64">
        <f t="shared" si="34"/>
        <v>41915</v>
      </c>
      <c r="AK581" s="62" t="str">
        <f t="shared" ca="1" si="35"/>
        <v>Expired</v>
      </c>
    </row>
    <row r="582" spans="1:37" ht="38.25" x14ac:dyDescent="0.2">
      <c r="A582" s="39" t="s">
        <v>1257</v>
      </c>
      <c r="B582" s="39">
        <v>894</v>
      </c>
      <c r="C582" s="39">
        <v>77003</v>
      </c>
      <c r="D582" s="39">
        <v>163</v>
      </c>
      <c r="E582" s="39">
        <v>2004</v>
      </c>
      <c r="F582" s="39" t="str">
        <f t="shared" si="36"/>
        <v>2004-0163</v>
      </c>
      <c r="G582" s="39">
        <v>6</v>
      </c>
      <c r="H582" s="39" t="s">
        <v>1988</v>
      </c>
      <c r="I582" s="47" t="s">
        <v>1986</v>
      </c>
      <c r="J582" s="50">
        <v>39358</v>
      </c>
      <c r="K582" s="39">
        <v>7</v>
      </c>
      <c r="L582" s="50">
        <v>39569</v>
      </c>
      <c r="M582" s="50">
        <v>39927</v>
      </c>
      <c r="N582" s="50">
        <v>40269</v>
      </c>
      <c r="O582" s="50"/>
      <c r="P582" s="50"/>
      <c r="Q582" s="50"/>
      <c r="R582" s="50"/>
      <c r="S582" s="39"/>
      <c r="T582" s="39"/>
      <c r="U582" s="50">
        <v>41915</v>
      </c>
      <c r="V582" s="39">
        <v>2509202</v>
      </c>
      <c r="W582" s="39"/>
      <c r="X582" s="39"/>
      <c r="Y582" s="39"/>
      <c r="Z582" s="39"/>
      <c r="AA582" s="39"/>
      <c r="AB582" s="39"/>
      <c r="AC582" s="39"/>
      <c r="AD582" s="39"/>
      <c r="AE582" s="39"/>
      <c r="AF582" s="39"/>
      <c r="AG582" s="39"/>
      <c r="AH582" s="39"/>
      <c r="AI582" s="54" t="s">
        <v>2152</v>
      </c>
      <c r="AJ582" s="64">
        <f t="shared" si="34"/>
        <v>41915</v>
      </c>
      <c r="AK582" s="62" t="str">
        <f t="shared" ca="1" si="35"/>
        <v>Expired</v>
      </c>
    </row>
    <row r="583" spans="1:37" ht="25.5" x14ac:dyDescent="0.2">
      <c r="A583" s="39" t="s">
        <v>1257</v>
      </c>
      <c r="B583" s="39">
        <v>894</v>
      </c>
      <c r="C583" s="39">
        <v>77003</v>
      </c>
      <c r="D583" s="39">
        <v>163</v>
      </c>
      <c r="E583" s="39">
        <v>2004</v>
      </c>
      <c r="F583" s="39" t="str">
        <f t="shared" si="36"/>
        <v>2004-0163</v>
      </c>
      <c r="G583" s="39">
        <v>6</v>
      </c>
      <c r="H583" s="39" t="s">
        <v>469</v>
      </c>
      <c r="I583" s="47" t="s">
        <v>1985</v>
      </c>
      <c r="J583" s="50">
        <v>39394</v>
      </c>
      <c r="K583" s="39">
        <v>7</v>
      </c>
      <c r="L583" s="50">
        <v>39569</v>
      </c>
      <c r="M583" s="50">
        <v>39927</v>
      </c>
      <c r="N583" s="50" t="s">
        <v>2141</v>
      </c>
      <c r="O583" s="50">
        <v>2512351</v>
      </c>
      <c r="P583" s="50">
        <v>40269</v>
      </c>
      <c r="Q583" s="50"/>
      <c r="R583" s="50"/>
      <c r="S583" s="39" t="s">
        <v>2142</v>
      </c>
      <c r="T583" s="39">
        <v>2512351</v>
      </c>
      <c r="U583" s="50">
        <v>41951</v>
      </c>
      <c r="V583" s="39">
        <v>2509075</v>
      </c>
      <c r="W583" s="39" t="s">
        <v>2143</v>
      </c>
      <c r="X583" s="39">
        <v>2512351</v>
      </c>
      <c r="Y583" s="39" t="s">
        <v>2144</v>
      </c>
      <c r="Z583" s="39"/>
      <c r="AA583" s="39"/>
      <c r="AB583" s="39"/>
      <c r="AC583" s="39"/>
      <c r="AD583" s="39"/>
      <c r="AE583" s="39"/>
      <c r="AF583" s="39"/>
      <c r="AG583" s="39"/>
      <c r="AH583" s="39"/>
      <c r="AI583" s="54" t="s">
        <v>2145</v>
      </c>
      <c r="AJ583" s="64">
        <f t="shared" si="34"/>
        <v>41951</v>
      </c>
      <c r="AK583" s="62" t="str">
        <f t="shared" ca="1" si="35"/>
        <v>Expired</v>
      </c>
    </row>
    <row r="584" spans="1:37" ht="38.25" x14ac:dyDescent="0.2">
      <c r="A584" s="38" t="s">
        <v>1257</v>
      </c>
      <c r="B584" s="38">
        <v>894</v>
      </c>
      <c r="C584" s="38">
        <v>77003</v>
      </c>
      <c r="D584" s="38">
        <v>163</v>
      </c>
      <c r="E584" s="38">
        <v>2004</v>
      </c>
      <c r="F584" s="39" t="str">
        <f t="shared" si="36"/>
        <v>2004-0163</v>
      </c>
      <c r="G584" s="38">
        <v>6</v>
      </c>
      <c r="H584" s="38" t="s">
        <v>469</v>
      </c>
      <c r="I584" s="48" t="s">
        <v>474</v>
      </c>
      <c r="J584" s="55">
        <v>38993</v>
      </c>
      <c r="K584" s="38">
        <v>7</v>
      </c>
      <c r="L584" s="55">
        <v>39140</v>
      </c>
      <c r="M584" s="55">
        <v>39520</v>
      </c>
      <c r="N584" s="55">
        <v>39902</v>
      </c>
      <c r="O584" s="55">
        <v>40269</v>
      </c>
      <c r="P584" s="38"/>
      <c r="Q584" s="38"/>
      <c r="R584" s="55"/>
      <c r="S584" s="38"/>
      <c r="T584" s="38"/>
      <c r="U584" s="38">
        <v>2512386</v>
      </c>
      <c r="V584" s="38"/>
      <c r="W584" s="38"/>
      <c r="X584" s="38"/>
      <c r="Y584" s="38"/>
      <c r="Z584" s="38"/>
      <c r="AA584" s="38"/>
      <c r="AB584" s="38"/>
      <c r="AC584" s="38"/>
      <c r="AD584" s="38"/>
      <c r="AE584" s="38"/>
      <c r="AF584" s="38"/>
      <c r="AG584" s="38"/>
      <c r="AH584" s="38"/>
      <c r="AI584" s="78" t="s">
        <v>2139</v>
      </c>
      <c r="AJ584" s="64">
        <f t="shared" si="34"/>
        <v>41550</v>
      </c>
      <c r="AK584" s="62" t="str">
        <f t="shared" ca="1" si="35"/>
        <v>Expired</v>
      </c>
    </row>
    <row r="585" spans="1:37" ht="38.25" x14ac:dyDescent="0.2">
      <c r="A585" s="38" t="s">
        <v>1257</v>
      </c>
      <c r="B585" s="38">
        <v>894</v>
      </c>
      <c r="C585" s="38">
        <v>77003</v>
      </c>
      <c r="D585" s="38">
        <v>163</v>
      </c>
      <c r="E585" s="38">
        <v>2004</v>
      </c>
      <c r="F585" s="39" t="str">
        <f t="shared" si="36"/>
        <v>2004-0163</v>
      </c>
      <c r="G585" s="38">
        <v>6</v>
      </c>
      <c r="H585" s="38" t="s">
        <v>469</v>
      </c>
      <c r="I585" s="48" t="s">
        <v>1825</v>
      </c>
      <c r="J585" s="55">
        <v>39036</v>
      </c>
      <c r="K585" s="38">
        <v>7</v>
      </c>
      <c r="L585" s="55">
        <v>39140</v>
      </c>
      <c r="M585" s="55">
        <v>39520</v>
      </c>
      <c r="N585" s="55">
        <v>39902</v>
      </c>
      <c r="O585" s="55">
        <v>40269</v>
      </c>
      <c r="P585" s="38"/>
      <c r="Q585" s="38"/>
      <c r="R585" s="55"/>
      <c r="S585" s="38"/>
      <c r="T585" s="38"/>
      <c r="U585" s="38">
        <v>2509520</v>
      </c>
      <c r="V585" s="38"/>
      <c r="W585" s="38"/>
      <c r="X585" s="38"/>
      <c r="Y585" s="38"/>
      <c r="Z585" s="38"/>
      <c r="AA585" s="38"/>
      <c r="AB585" s="38"/>
      <c r="AC585" s="38"/>
      <c r="AD585" s="38"/>
      <c r="AE585" s="38"/>
      <c r="AF585" s="38"/>
      <c r="AG585" s="38"/>
      <c r="AH585" s="38"/>
      <c r="AI585" s="78" t="s">
        <v>2140</v>
      </c>
      <c r="AJ585" s="64">
        <f t="shared" si="34"/>
        <v>41593</v>
      </c>
      <c r="AK585" s="62" t="str">
        <f t="shared" ca="1" si="35"/>
        <v>Expired</v>
      </c>
    </row>
    <row r="586" spans="1:37" ht="38.25" x14ac:dyDescent="0.2">
      <c r="A586" s="38" t="s">
        <v>1257</v>
      </c>
      <c r="B586" s="38">
        <v>894</v>
      </c>
      <c r="C586" s="38">
        <v>77003</v>
      </c>
      <c r="D586" s="38">
        <v>163</v>
      </c>
      <c r="E586" s="38">
        <v>2004</v>
      </c>
      <c r="F586" s="39" t="str">
        <f t="shared" si="36"/>
        <v>2004-0163</v>
      </c>
      <c r="G586" s="38">
        <v>6</v>
      </c>
      <c r="H586" s="38" t="s">
        <v>469</v>
      </c>
      <c r="I586" s="48" t="s">
        <v>472</v>
      </c>
      <c r="J586" s="55">
        <v>38993</v>
      </c>
      <c r="K586" s="38">
        <v>7</v>
      </c>
      <c r="L586" s="55">
        <v>39140</v>
      </c>
      <c r="M586" s="55">
        <v>39520</v>
      </c>
      <c r="N586" s="141">
        <v>39902</v>
      </c>
      <c r="O586" s="55">
        <v>40269</v>
      </c>
      <c r="P586" s="38"/>
      <c r="Q586" s="38"/>
      <c r="R586" s="55"/>
      <c r="S586" s="38"/>
      <c r="T586" s="38"/>
      <c r="U586" s="38">
        <v>2512351</v>
      </c>
      <c r="V586" s="38"/>
      <c r="W586" s="38"/>
      <c r="X586" s="38"/>
      <c r="Y586" s="38"/>
      <c r="Z586" s="38"/>
      <c r="AA586" s="38"/>
      <c r="AB586" s="38"/>
      <c r="AC586" s="38"/>
      <c r="AD586" s="38"/>
      <c r="AE586" s="38"/>
      <c r="AF586" s="38"/>
      <c r="AG586" s="38"/>
      <c r="AH586" s="38"/>
      <c r="AI586" s="78" t="s">
        <v>2137</v>
      </c>
      <c r="AJ586" s="64">
        <f t="shared" si="34"/>
        <v>41550</v>
      </c>
      <c r="AK586" s="62" t="str">
        <f t="shared" ca="1" si="35"/>
        <v>Expired</v>
      </c>
    </row>
    <row r="587" spans="1:37" ht="38.25" x14ac:dyDescent="0.2">
      <c r="A587" s="38" t="s">
        <v>1257</v>
      </c>
      <c r="B587" s="38">
        <v>894</v>
      </c>
      <c r="C587" s="38">
        <v>77003</v>
      </c>
      <c r="D587" s="38">
        <v>163</v>
      </c>
      <c r="E587" s="38">
        <v>2004</v>
      </c>
      <c r="F587" s="39" t="str">
        <f t="shared" si="36"/>
        <v>2004-0163</v>
      </c>
      <c r="G587" s="38">
        <v>6</v>
      </c>
      <c r="H587" s="38" t="s">
        <v>469</v>
      </c>
      <c r="I587" s="48" t="s">
        <v>473</v>
      </c>
      <c r="J587" s="55">
        <v>38993</v>
      </c>
      <c r="K587" s="38">
        <v>7</v>
      </c>
      <c r="L587" s="55">
        <v>39140</v>
      </c>
      <c r="M587" s="55">
        <v>39520</v>
      </c>
      <c r="N587" s="55">
        <v>39902</v>
      </c>
      <c r="O587" s="55">
        <v>40269</v>
      </c>
      <c r="P587" s="38"/>
      <c r="Q587" s="38"/>
      <c r="R587" s="55"/>
      <c r="S587" s="38"/>
      <c r="T587" s="38"/>
      <c r="U587" s="38">
        <v>2509149</v>
      </c>
      <c r="V587" s="38"/>
      <c r="W587" s="38"/>
      <c r="X587" s="38"/>
      <c r="Y587" s="38"/>
      <c r="Z587" s="38"/>
      <c r="AA587" s="38"/>
      <c r="AB587" s="38"/>
      <c r="AC587" s="38"/>
      <c r="AD587" s="38"/>
      <c r="AE587" s="38"/>
      <c r="AF587" s="38"/>
      <c r="AG587" s="38"/>
      <c r="AH587" s="38"/>
      <c r="AI587" s="78" t="s">
        <v>2138</v>
      </c>
      <c r="AJ587" s="64">
        <f t="shared" si="34"/>
        <v>41550</v>
      </c>
      <c r="AK587" s="62" t="str">
        <f t="shared" ca="1" si="35"/>
        <v>Expired</v>
      </c>
    </row>
    <row r="588" spans="1:37" ht="51" x14ac:dyDescent="0.2">
      <c r="A588" s="38" t="s">
        <v>1257</v>
      </c>
      <c r="B588" s="38">
        <v>894</v>
      </c>
      <c r="C588" s="38">
        <v>77003</v>
      </c>
      <c r="D588" s="38">
        <v>163</v>
      </c>
      <c r="E588" s="38">
        <v>2004</v>
      </c>
      <c r="F588" s="39" t="str">
        <f t="shared" si="36"/>
        <v>2004-0163</v>
      </c>
      <c r="G588" s="38">
        <v>6</v>
      </c>
      <c r="H588" s="38" t="s">
        <v>205</v>
      </c>
      <c r="I588" s="48" t="s">
        <v>1434</v>
      </c>
      <c r="J588" s="55">
        <v>38708</v>
      </c>
      <c r="K588" s="38">
        <v>7</v>
      </c>
      <c r="L588" s="55">
        <v>38798</v>
      </c>
      <c r="M588" s="55">
        <v>39140</v>
      </c>
      <c r="N588" s="55">
        <v>39520</v>
      </c>
      <c r="O588" s="55">
        <v>39902</v>
      </c>
      <c r="P588" s="55">
        <v>40269</v>
      </c>
      <c r="Q588" s="38"/>
      <c r="R588" s="55"/>
      <c r="S588" s="38"/>
      <c r="T588" s="38"/>
      <c r="U588" s="38">
        <v>2509113</v>
      </c>
      <c r="V588" s="38"/>
      <c r="W588" s="38"/>
      <c r="X588" s="38"/>
      <c r="Y588" s="38"/>
      <c r="Z588" s="38"/>
      <c r="AA588" s="38"/>
      <c r="AB588" s="38"/>
      <c r="AC588" s="38"/>
      <c r="AD588" s="38"/>
      <c r="AE588" s="38"/>
      <c r="AF588" s="38"/>
      <c r="AG588" s="38"/>
      <c r="AH588" s="38"/>
      <c r="AI588" s="78" t="s">
        <v>2134</v>
      </c>
      <c r="AJ588" s="64">
        <f t="shared" si="34"/>
        <v>41265</v>
      </c>
      <c r="AK588" s="62" t="str">
        <f t="shared" ca="1" si="35"/>
        <v>Expired</v>
      </c>
    </row>
    <row r="589" spans="1:37" ht="38.25" x14ac:dyDescent="0.2">
      <c r="A589" s="38" t="s">
        <v>1257</v>
      </c>
      <c r="B589" s="38">
        <v>894</v>
      </c>
      <c r="C589" s="38">
        <v>77003</v>
      </c>
      <c r="D589" s="38">
        <v>163</v>
      </c>
      <c r="E589" s="38">
        <v>2004</v>
      </c>
      <c r="F589" s="39" t="str">
        <f t="shared" si="36"/>
        <v>2004-0163</v>
      </c>
      <c r="G589" s="38">
        <v>6</v>
      </c>
      <c r="H589" s="38" t="s">
        <v>469</v>
      </c>
      <c r="I589" s="48" t="s">
        <v>471</v>
      </c>
      <c r="J589" s="55">
        <v>38989</v>
      </c>
      <c r="K589" s="38">
        <v>7</v>
      </c>
      <c r="L589" s="55">
        <v>39140</v>
      </c>
      <c r="M589" s="55">
        <v>39520</v>
      </c>
      <c r="N589" s="55">
        <v>39902</v>
      </c>
      <c r="O589" s="55">
        <v>40269</v>
      </c>
      <c r="P589" s="38"/>
      <c r="Q589" s="38"/>
      <c r="R589" s="55"/>
      <c r="S589" s="38"/>
      <c r="T589" s="38"/>
      <c r="U589" s="38">
        <v>2509059</v>
      </c>
      <c r="V589" s="38"/>
      <c r="W589" s="38"/>
      <c r="X589" s="38"/>
      <c r="Y589" s="38"/>
      <c r="Z589" s="38"/>
      <c r="AA589" s="38"/>
      <c r="AB589" s="38"/>
      <c r="AC589" s="38"/>
      <c r="AD589" s="38"/>
      <c r="AE589" s="38"/>
      <c r="AF589" s="38"/>
      <c r="AG589" s="38"/>
      <c r="AH589" s="38"/>
      <c r="AI589" s="94" t="s">
        <v>2136</v>
      </c>
      <c r="AJ589" s="64">
        <f t="shared" si="34"/>
        <v>41546</v>
      </c>
      <c r="AK589" s="62" t="str">
        <f t="shared" ca="1" si="35"/>
        <v>Expired</v>
      </c>
    </row>
    <row r="590" spans="1:37" ht="409.5" x14ac:dyDescent="0.2">
      <c r="A590" s="38" t="s">
        <v>1257</v>
      </c>
      <c r="B590" s="38">
        <v>894</v>
      </c>
      <c r="C590" s="38">
        <v>77003</v>
      </c>
      <c r="D590" s="38">
        <v>163</v>
      </c>
      <c r="E590" s="38">
        <v>2004</v>
      </c>
      <c r="F590" s="39" t="str">
        <f t="shared" si="36"/>
        <v>2004-0163</v>
      </c>
      <c r="G590" s="38">
        <v>6</v>
      </c>
      <c r="H590" s="38" t="s">
        <v>205</v>
      </c>
      <c r="I590" s="48" t="s">
        <v>935</v>
      </c>
      <c r="J590" s="55">
        <v>38342</v>
      </c>
      <c r="K590" s="38">
        <v>7</v>
      </c>
      <c r="L590" s="55" t="s">
        <v>1276</v>
      </c>
      <c r="M590" s="55">
        <v>38798</v>
      </c>
      <c r="N590" s="55">
        <v>39140</v>
      </c>
      <c r="O590" s="55">
        <v>39520</v>
      </c>
      <c r="P590" s="55">
        <v>39902</v>
      </c>
      <c r="Q590" s="55"/>
      <c r="R590" s="55"/>
      <c r="S590" s="48" t="s">
        <v>1209</v>
      </c>
      <c r="T590" s="38"/>
      <c r="U590" s="38">
        <v>2511895</v>
      </c>
      <c r="V590" s="38"/>
      <c r="W590" s="38"/>
      <c r="X590" s="39"/>
      <c r="Y590" s="39"/>
      <c r="Z590" s="39"/>
      <c r="AA590" s="78"/>
      <c r="AB590" s="78"/>
      <c r="AC590" s="78"/>
      <c r="AD590" s="78"/>
      <c r="AE590" s="78"/>
      <c r="AF590" s="78"/>
      <c r="AG590" s="78"/>
      <c r="AH590" s="78"/>
      <c r="AI590" s="38" t="s">
        <v>2132</v>
      </c>
      <c r="AJ590" s="64">
        <f t="shared" si="34"/>
        <v>40898</v>
      </c>
      <c r="AK590" s="62" t="str">
        <f t="shared" ca="1" si="35"/>
        <v>Expired</v>
      </c>
    </row>
    <row r="591" spans="1:37" ht="38.25" x14ac:dyDescent="0.2">
      <c r="A591" s="38" t="s">
        <v>1257</v>
      </c>
      <c r="B591" s="38">
        <v>894</v>
      </c>
      <c r="C591" s="38">
        <v>77003</v>
      </c>
      <c r="D591" s="38">
        <v>163</v>
      </c>
      <c r="E591" s="38">
        <v>2004</v>
      </c>
      <c r="F591" s="39" t="str">
        <f t="shared" si="36"/>
        <v>2004-0163</v>
      </c>
      <c r="G591" s="38">
        <v>6</v>
      </c>
      <c r="H591" s="38" t="s">
        <v>469</v>
      </c>
      <c r="I591" s="48" t="s">
        <v>470</v>
      </c>
      <c r="J591" s="55">
        <v>38926</v>
      </c>
      <c r="K591" s="38">
        <v>7</v>
      </c>
      <c r="L591" s="55">
        <v>39140</v>
      </c>
      <c r="M591" s="55">
        <v>39520</v>
      </c>
      <c r="N591" s="55">
        <v>39902</v>
      </c>
      <c r="O591" s="55">
        <v>40269</v>
      </c>
      <c r="P591" s="35"/>
      <c r="Q591" s="35"/>
      <c r="R591" s="55"/>
      <c r="S591" s="38"/>
      <c r="T591" s="38"/>
      <c r="U591" s="38">
        <v>2509539</v>
      </c>
      <c r="V591" s="38"/>
      <c r="W591" s="38"/>
      <c r="X591" s="38"/>
      <c r="Y591" s="38"/>
      <c r="Z591" s="38"/>
      <c r="AA591" s="38"/>
      <c r="AB591" s="38"/>
      <c r="AC591" s="38"/>
      <c r="AD591" s="38"/>
      <c r="AE591" s="38"/>
      <c r="AF591" s="38"/>
      <c r="AG591" s="38"/>
      <c r="AH591" s="38"/>
      <c r="AI591" s="78" t="s">
        <v>2135</v>
      </c>
      <c r="AJ591" s="64">
        <f t="shared" si="34"/>
        <v>41483</v>
      </c>
      <c r="AK591" s="62" t="str">
        <f t="shared" ca="1" si="35"/>
        <v>Expired</v>
      </c>
    </row>
    <row r="592" spans="1:37" ht="51" x14ac:dyDescent="0.2">
      <c r="A592" s="38" t="s">
        <v>1257</v>
      </c>
      <c r="B592" s="38">
        <v>894</v>
      </c>
      <c r="C592" s="38">
        <v>77003</v>
      </c>
      <c r="D592" s="38">
        <v>163</v>
      </c>
      <c r="E592" s="38">
        <v>2004</v>
      </c>
      <c r="F592" s="39" t="str">
        <f t="shared" si="36"/>
        <v>2004-0163</v>
      </c>
      <c r="G592" s="38">
        <v>6</v>
      </c>
      <c r="H592" s="38" t="s">
        <v>205</v>
      </c>
      <c r="I592" s="48" t="s">
        <v>1197</v>
      </c>
      <c r="J592" s="55">
        <v>38708</v>
      </c>
      <c r="K592" s="38">
        <v>7</v>
      </c>
      <c r="L592" s="55">
        <v>38798</v>
      </c>
      <c r="M592" s="55">
        <v>39140</v>
      </c>
      <c r="N592" s="55">
        <v>39520</v>
      </c>
      <c r="O592" s="55">
        <v>39902</v>
      </c>
      <c r="P592" s="55">
        <v>40269</v>
      </c>
      <c r="Q592" s="35"/>
      <c r="R592" s="55"/>
      <c r="S592" s="38"/>
      <c r="T592" s="38"/>
      <c r="U592" s="38">
        <v>2516616</v>
      </c>
      <c r="V592" s="38"/>
      <c r="W592" s="38"/>
      <c r="X592" s="38"/>
      <c r="Y592" s="38"/>
      <c r="Z592" s="38"/>
      <c r="AA592" s="38"/>
      <c r="AB592" s="38"/>
      <c r="AC592" s="38"/>
      <c r="AD592" s="38"/>
      <c r="AE592" s="38"/>
      <c r="AF592" s="38"/>
      <c r="AG592" s="38"/>
      <c r="AH592" s="38"/>
      <c r="AI592" s="78" t="s">
        <v>2133</v>
      </c>
      <c r="AJ592" s="64">
        <f t="shared" si="34"/>
        <v>41265</v>
      </c>
      <c r="AK592" s="62" t="str">
        <f t="shared" ca="1" si="35"/>
        <v>Expired</v>
      </c>
    </row>
    <row r="593" spans="1:37" ht="114.75" x14ac:dyDescent="0.2">
      <c r="A593" s="38" t="s">
        <v>1257</v>
      </c>
      <c r="B593" s="38">
        <v>894</v>
      </c>
      <c r="C593" s="38">
        <v>77118</v>
      </c>
      <c r="D593" s="38">
        <v>294</v>
      </c>
      <c r="E593" s="38">
        <v>2004</v>
      </c>
      <c r="F593" s="39" t="str">
        <f t="shared" si="36"/>
        <v>2004-0294</v>
      </c>
      <c r="G593" s="38">
        <v>6</v>
      </c>
      <c r="H593" s="38" t="s">
        <v>180</v>
      </c>
      <c r="I593" s="48" t="s">
        <v>1205</v>
      </c>
      <c r="J593" s="55">
        <v>38676</v>
      </c>
      <c r="K593" s="38">
        <v>7</v>
      </c>
      <c r="L593" s="55">
        <v>38796</v>
      </c>
      <c r="M593" s="55" t="s">
        <v>1277</v>
      </c>
      <c r="N593" s="55">
        <v>39552</v>
      </c>
      <c r="O593" s="55">
        <v>39868</v>
      </c>
      <c r="P593" s="55">
        <v>40290</v>
      </c>
      <c r="Q593" s="55"/>
      <c r="R593" s="55"/>
      <c r="S593" s="38"/>
      <c r="T593" s="38"/>
      <c r="U593" s="38">
        <v>4902521</v>
      </c>
      <c r="V593" s="38">
        <v>4902319</v>
      </c>
      <c r="W593" s="38"/>
      <c r="X593" s="38"/>
      <c r="Y593" s="38"/>
      <c r="Z593" s="38"/>
      <c r="AA593" s="38"/>
      <c r="AB593" s="38"/>
      <c r="AC593" s="38"/>
      <c r="AD593" s="38"/>
      <c r="AE593" s="38"/>
      <c r="AF593" s="38"/>
      <c r="AG593" s="38"/>
      <c r="AH593" s="38"/>
      <c r="AI593" s="78" t="s">
        <v>2162</v>
      </c>
      <c r="AJ593" s="64">
        <f t="shared" si="34"/>
        <v>41233</v>
      </c>
      <c r="AK593" s="62" t="str">
        <f t="shared" ca="1" si="35"/>
        <v>Expired</v>
      </c>
    </row>
    <row r="594" spans="1:37" ht="37.5" customHeight="1" x14ac:dyDescent="0.2">
      <c r="A594" s="38" t="s">
        <v>1257</v>
      </c>
      <c r="B594" s="38">
        <v>894</v>
      </c>
      <c r="C594" s="38">
        <v>77118</v>
      </c>
      <c r="D594" s="38">
        <v>294</v>
      </c>
      <c r="E594" s="38">
        <v>2004</v>
      </c>
      <c r="F594" s="39" t="str">
        <f t="shared" si="36"/>
        <v>2004-0294</v>
      </c>
      <c r="G594" s="38">
        <v>6</v>
      </c>
      <c r="H594" s="38" t="s">
        <v>180</v>
      </c>
      <c r="I594" s="48" t="s">
        <v>639</v>
      </c>
      <c r="J594" s="55">
        <v>39050</v>
      </c>
      <c r="K594" s="38">
        <v>7</v>
      </c>
      <c r="L594" s="55" t="s">
        <v>1277</v>
      </c>
      <c r="M594" s="55">
        <v>39552</v>
      </c>
      <c r="N594" s="55">
        <v>39868</v>
      </c>
      <c r="O594" s="55">
        <v>40252</v>
      </c>
      <c r="P594" s="55"/>
      <c r="Q594" s="55"/>
      <c r="R594" s="55"/>
      <c r="S594" s="38"/>
      <c r="T594" s="38"/>
      <c r="U594" s="38">
        <v>4902491</v>
      </c>
      <c r="V594" s="38">
        <v>4902289</v>
      </c>
      <c r="W594" s="38"/>
      <c r="X594" s="38"/>
      <c r="Y594" s="38"/>
      <c r="Z594" s="38"/>
      <c r="AA594" s="38"/>
      <c r="AB594" s="38"/>
      <c r="AC594" s="38"/>
      <c r="AD594" s="38"/>
      <c r="AE594" s="38"/>
      <c r="AF594" s="38"/>
      <c r="AG594" s="38"/>
      <c r="AH594" s="38"/>
      <c r="AI594" s="78" t="s">
        <v>2161</v>
      </c>
      <c r="AJ594" s="64">
        <f t="shared" si="34"/>
        <v>41607</v>
      </c>
      <c r="AK594" s="62" t="str">
        <f t="shared" ca="1" si="35"/>
        <v>Expired</v>
      </c>
    </row>
    <row r="595" spans="1:37" ht="51" x14ac:dyDescent="0.2">
      <c r="A595" s="38" t="s">
        <v>1257</v>
      </c>
      <c r="B595" s="38">
        <v>894</v>
      </c>
      <c r="C595" s="38">
        <v>25714</v>
      </c>
      <c r="D595" s="38">
        <v>274</v>
      </c>
      <c r="E595" s="38">
        <v>2005</v>
      </c>
      <c r="F595" s="39" t="str">
        <f t="shared" si="36"/>
        <v>2005-0274</v>
      </c>
      <c r="G595" s="38">
        <v>6</v>
      </c>
      <c r="H595" s="38" t="s">
        <v>187</v>
      </c>
      <c r="I595" s="48" t="s">
        <v>188</v>
      </c>
      <c r="J595" s="55">
        <v>38617</v>
      </c>
      <c r="K595" s="38">
        <v>7</v>
      </c>
      <c r="L595" s="55">
        <v>38798</v>
      </c>
      <c r="M595" s="55">
        <v>39136</v>
      </c>
      <c r="N595" s="55">
        <v>39520</v>
      </c>
      <c r="O595" s="55">
        <v>39902</v>
      </c>
      <c r="P595" s="55">
        <v>40269</v>
      </c>
      <c r="Q595" s="55"/>
      <c r="R595" s="55"/>
      <c r="S595" s="38"/>
      <c r="T595" s="38"/>
      <c r="U595" s="38">
        <v>2504308</v>
      </c>
      <c r="V595" s="38"/>
      <c r="W595" s="38">
        <v>1205307</v>
      </c>
      <c r="X595" s="39">
        <v>4902386</v>
      </c>
      <c r="Y595" s="38"/>
      <c r="Z595" s="38"/>
      <c r="AA595" s="38"/>
      <c r="AB595" s="38"/>
      <c r="AC595" s="38"/>
      <c r="AD595" s="38"/>
      <c r="AE595" s="38"/>
      <c r="AF595" s="38"/>
      <c r="AG595" s="38"/>
      <c r="AH595" s="38"/>
      <c r="AI595" s="54" t="s">
        <v>2158</v>
      </c>
      <c r="AJ595" s="64">
        <f t="shared" si="34"/>
        <v>41174</v>
      </c>
      <c r="AK595" s="62" t="str">
        <f t="shared" ca="1" si="35"/>
        <v>Expired</v>
      </c>
    </row>
    <row r="596" spans="1:37" ht="25.5" customHeight="1" x14ac:dyDescent="0.2">
      <c r="A596" s="39" t="s">
        <v>1257</v>
      </c>
      <c r="B596" s="39">
        <v>894</v>
      </c>
      <c r="C596" s="39">
        <v>17411</v>
      </c>
      <c r="D596" s="39">
        <v>527</v>
      </c>
      <c r="E596" s="39">
        <v>2000</v>
      </c>
      <c r="F596" s="39" t="str">
        <f t="shared" si="36"/>
        <v>2000-0527</v>
      </c>
      <c r="G596" s="39">
        <v>7</v>
      </c>
      <c r="H596" s="39" t="s">
        <v>216</v>
      </c>
      <c r="I596" s="47" t="s">
        <v>1258</v>
      </c>
      <c r="J596" s="50">
        <v>37120</v>
      </c>
      <c r="K596" s="39">
        <v>7</v>
      </c>
      <c r="L596" s="50">
        <v>37526</v>
      </c>
      <c r="M596" s="50">
        <v>37882</v>
      </c>
      <c r="N596" s="50">
        <v>38006</v>
      </c>
      <c r="O596" s="50">
        <v>38455</v>
      </c>
      <c r="P596" s="50"/>
      <c r="Q596" s="50"/>
      <c r="R596" s="50"/>
      <c r="S596" s="47"/>
      <c r="T596" s="39"/>
      <c r="U596" s="39"/>
      <c r="V596" s="70"/>
      <c r="W596" s="70"/>
      <c r="X596" s="70"/>
      <c r="Y596" s="70"/>
      <c r="Z596" s="70"/>
      <c r="AA596" s="70"/>
      <c r="AB596" s="70"/>
      <c r="AC596" s="70"/>
      <c r="AD596" s="70"/>
      <c r="AE596" s="70"/>
      <c r="AF596" s="70"/>
      <c r="AG596" s="70"/>
      <c r="AH596" s="70"/>
      <c r="AI596" s="54"/>
      <c r="AJ596" s="64">
        <f t="shared" si="34"/>
        <v>39677</v>
      </c>
      <c r="AK596" s="62" t="str">
        <f t="shared" ca="1" si="35"/>
        <v>Expired</v>
      </c>
    </row>
    <row r="597" spans="1:37" ht="25.5" x14ac:dyDescent="0.2">
      <c r="A597" s="39" t="s">
        <v>1257</v>
      </c>
      <c r="B597" s="39">
        <v>894</v>
      </c>
      <c r="C597" s="39">
        <v>17452</v>
      </c>
      <c r="D597" s="39">
        <v>564</v>
      </c>
      <c r="E597" s="39">
        <v>2000</v>
      </c>
      <c r="F597" s="39" t="str">
        <f t="shared" si="36"/>
        <v>2000-0564</v>
      </c>
      <c r="G597" s="39">
        <v>7</v>
      </c>
      <c r="H597" s="39" t="s">
        <v>222</v>
      </c>
      <c r="I597" s="47" t="s">
        <v>1258</v>
      </c>
      <c r="J597" s="50">
        <v>37207</v>
      </c>
      <c r="K597" s="39">
        <v>7</v>
      </c>
      <c r="L597" s="50">
        <v>37540</v>
      </c>
      <c r="M597" s="50">
        <v>37777</v>
      </c>
      <c r="N597" s="50">
        <v>38201</v>
      </c>
      <c r="O597" s="50">
        <v>38540</v>
      </c>
      <c r="P597" s="50"/>
      <c r="Q597" s="50"/>
      <c r="R597" s="50"/>
      <c r="S597" s="47"/>
      <c r="T597" s="39"/>
      <c r="U597" s="39"/>
      <c r="V597" s="70"/>
      <c r="W597" s="70"/>
      <c r="X597" s="70"/>
      <c r="Y597" s="70"/>
      <c r="Z597" s="70"/>
      <c r="AA597" s="70"/>
      <c r="AB597" s="70"/>
      <c r="AC597" s="70"/>
      <c r="AD597" s="70"/>
      <c r="AE597" s="70"/>
      <c r="AF597" s="70"/>
      <c r="AG597" s="70"/>
      <c r="AH597" s="70"/>
      <c r="AI597" s="54"/>
      <c r="AJ597" s="64">
        <f t="shared" si="34"/>
        <v>39764</v>
      </c>
      <c r="AK597" s="62" t="str">
        <f t="shared" ca="1" si="35"/>
        <v>Expired</v>
      </c>
    </row>
    <row r="598" spans="1:37" ht="25.5" x14ac:dyDescent="0.2">
      <c r="A598" s="39" t="s">
        <v>1257</v>
      </c>
      <c r="B598" s="39">
        <v>894</v>
      </c>
      <c r="C598" s="39">
        <v>17452</v>
      </c>
      <c r="D598" s="39">
        <v>564</v>
      </c>
      <c r="E598" s="39">
        <v>2000</v>
      </c>
      <c r="F598" s="39" t="str">
        <f t="shared" si="36"/>
        <v>2000-0564</v>
      </c>
      <c r="G598" s="39">
        <v>7</v>
      </c>
      <c r="H598" s="39" t="s">
        <v>222</v>
      </c>
      <c r="I598" s="47" t="s">
        <v>223</v>
      </c>
      <c r="J598" s="50">
        <v>37207</v>
      </c>
      <c r="K598" s="39">
        <v>7</v>
      </c>
      <c r="L598" s="50">
        <v>37540</v>
      </c>
      <c r="M598" s="50">
        <v>37881</v>
      </c>
      <c r="N598" s="50"/>
      <c r="O598" s="50"/>
      <c r="P598" s="50"/>
      <c r="Q598" s="50"/>
      <c r="R598" s="50"/>
      <c r="S598" s="47" t="s">
        <v>488</v>
      </c>
      <c r="T598" s="39" t="s">
        <v>224</v>
      </c>
      <c r="U598" s="39"/>
      <c r="V598" s="70"/>
      <c r="W598" s="70"/>
      <c r="X598" s="70"/>
      <c r="Y598" s="70"/>
      <c r="Z598" s="70"/>
      <c r="AA598" s="70"/>
      <c r="AB598" s="70"/>
      <c r="AC598" s="70"/>
      <c r="AD598" s="70"/>
      <c r="AE598" s="70"/>
      <c r="AF598" s="70"/>
      <c r="AG598" s="70"/>
      <c r="AH598" s="70"/>
      <c r="AI598" s="54"/>
      <c r="AJ598" s="64">
        <f t="shared" si="34"/>
        <v>39764</v>
      </c>
      <c r="AK598" s="62" t="str">
        <f t="shared" ca="1" si="35"/>
        <v>Expired</v>
      </c>
    </row>
    <row r="599" spans="1:37" ht="25.5" x14ac:dyDescent="0.2">
      <c r="A599" s="39" t="s">
        <v>1257</v>
      </c>
      <c r="B599" s="39">
        <v>894</v>
      </c>
      <c r="C599" s="39">
        <v>13147</v>
      </c>
      <c r="D599" s="39">
        <v>206</v>
      </c>
      <c r="E599" s="39">
        <v>2001</v>
      </c>
      <c r="F599" s="39" t="str">
        <f t="shared" si="36"/>
        <v>2001-0206</v>
      </c>
      <c r="G599" s="39">
        <v>7</v>
      </c>
      <c r="H599" s="39" t="s">
        <v>207</v>
      </c>
      <c r="I599" s="47" t="s">
        <v>1258</v>
      </c>
      <c r="J599" s="50">
        <v>37218</v>
      </c>
      <c r="K599" s="39">
        <v>7</v>
      </c>
      <c r="L599" s="50">
        <v>37526</v>
      </c>
      <c r="M599" s="50">
        <v>37882</v>
      </c>
      <c r="N599" s="50">
        <v>38030</v>
      </c>
      <c r="O599" s="50">
        <v>38448</v>
      </c>
      <c r="P599" s="50"/>
      <c r="Q599" s="50"/>
      <c r="R599" s="50">
        <v>38448</v>
      </c>
      <c r="S599" s="47"/>
      <c r="T599" s="39"/>
      <c r="U599" s="39"/>
      <c r="V599" s="70"/>
      <c r="W599" s="70"/>
      <c r="X599" s="70"/>
      <c r="Y599" s="70"/>
      <c r="Z599" s="70"/>
      <c r="AA599" s="70"/>
      <c r="AB599" s="70"/>
      <c r="AC599" s="70"/>
      <c r="AD599" s="70"/>
      <c r="AE599" s="70"/>
      <c r="AF599" s="70"/>
      <c r="AG599" s="70"/>
      <c r="AH599" s="70"/>
      <c r="AI599" s="54"/>
      <c r="AJ599" s="64">
        <f t="shared" si="34"/>
        <v>39775</v>
      </c>
      <c r="AK599" s="62" t="str">
        <f t="shared" ca="1" si="35"/>
        <v>Expired</v>
      </c>
    </row>
    <row r="600" spans="1:37" s="43" customFormat="1" ht="25.5" x14ac:dyDescent="0.2">
      <c r="A600" s="39" t="s">
        <v>1257</v>
      </c>
      <c r="B600" s="39">
        <v>894</v>
      </c>
      <c r="C600" s="39">
        <v>17448</v>
      </c>
      <c r="D600" s="39">
        <v>468</v>
      </c>
      <c r="E600" s="39">
        <v>2001</v>
      </c>
      <c r="F600" s="39" t="str">
        <f t="shared" si="36"/>
        <v>2001-0468</v>
      </c>
      <c r="G600" s="39">
        <v>7</v>
      </c>
      <c r="H600" s="39" t="s">
        <v>219</v>
      </c>
      <c r="I600" s="47" t="s">
        <v>1258</v>
      </c>
      <c r="J600" s="50">
        <v>38391</v>
      </c>
      <c r="K600" s="39">
        <v>7</v>
      </c>
      <c r="L600" s="50"/>
      <c r="M600" s="50"/>
      <c r="N600" s="50"/>
      <c r="O600" s="50"/>
      <c r="P600" s="50"/>
      <c r="Q600" s="50"/>
      <c r="R600" s="50"/>
      <c r="S600" s="47"/>
      <c r="T600" s="39"/>
      <c r="U600" s="39"/>
      <c r="V600" s="70"/>
      <c r="W600" s="70"/>
      <c r="X600" s="70"/>
      <c r="Y600" s="70"/>
      <c r="Z600" s="70"/>
      <c r="AA600" s="70"/>
      <c r="AB600" s="70"/>
      <c r="AC600" s="70"/>
      <c r="AD600" s="70"/>
      <c r="AE600" s="70"/>
      <c r="AF600" s="70"/>
      <c r="AG600" s="70"/>
      <c r="AH600" s="70"/>
      <c r="AI600" s="54"/>
      <c r="AJ600" s="64">
        <f t="shared" si="34"/>
        <v>40947</v>
      </c>
      <c r="AK600" s="62" t="str">
        <f t="shared" ca="1" si="35"/>
        <v>Expired</v>
      </c>
    </row>
    <row r="601" spans="1:37" ht="25.5" x14ac:dyDescent="0.2">
      <c r="A601" s="39" t="s">
        <v>1257</v>
      </c>
      <c r="B601" s="39">
        <v>894</v>
      </c>
      <c r="C601" s="39">
        <v>17461</v>
      </c>
      <c r="D601" s="39">
        <v>569</v>
      </c>
      <c r="E601" s="39">
        <v>2002</v>
      </c>
      <c r="F601" s="39" t="str">
        <f t="shared" si="36"/>
        <v>2002-0569</v>
      </c>
      <c r="G601" s="39">
        <v>7</v>
      </c>
      <c r="H601" s="39" t="s">
        <v>225</v>
      </c>
      <c r="I601" s="47" t="s">
        <v>1258</v>
      </c>
      <c r="J601" s="50" t="s">
        <v>2271</v>
      </c>
      <c r="K601" s="39">
        <v>7</v>
      </c>
      <c r="L601" s="50"/>
      <c r="M601" s="50"/>
      <c r="N601" s="50"/>
      <c r="O601" s="50"/>
      <c r="P601" s="50"/>
      <c r="Q601" s="50"/>
      <c r="R601" s="50"/>
      <c r="S601" s="47"/>
      <c r="T601" s="39"/>
      <c r="U601" s="39"/>
      <c r="V601" s="70"/>
      <c r="W601" s="70"/>
      <c r="X601" s="70"/>
      <c r="Y601" s="70"/>
      <c r="Z601" s="70"/>
      <c r="AA601" s="70"/>
      <c r="AB601" s="70"/>
      <c r="AC601" s="70"/>
      <c r="AD601" s="70"/>
      <c r="AE601" s="70"/>
      <c r="AF601" s="70"/>
      <c r="AG601" s="70"/>
      <c r="AH601" s="70"/>
      <c r="AI601" s="54"/>
      <c r="AJ601" s="64" t="str">
        <f t="shared" si="34"/>
        <v/>
      </c>
      <c r="AK601" s="62" t="str">
        <f t="shared" ca="1" si="35"/>
        <v>Expired</v>
      </c>
    </row>
    <row r="602" spans="1:37" ht="38.25" x14ac:dyDescent="0.2">
      <c r="A602" s="39" t="s">
        <v>1257</v>
      </c>
      <c r="B602" s="39">
        <v>894</v>
      </c>
      <c r="C602" s="39">
        <v>19070</v>
      </c>
      <c r="D602" s="39">
        <v>100</v>
      </c>
      <c r="E602" s="39">
        <v>2003</v>
      </c>
      <c r="F602" s="39" t="str">
        <f t="shared" si="36"/>
        <v>2003-0100</v>
      </c>
      <c r="G602" s="39">
        <v>7</v>
      </c>
      <c r="H602" s="39" t="s">
        <v>228</v>
      </c>
      <c r="I602" s="47" t="s">
        <v>1779</v>
      </c>
      <c r="J602" s="50">
        <v>38568</v>
      </c>
      <c r="K602" s="39">
        <v>7</v>
      </c>
      <c r="L602" s="50"/>
      <c r="M602" s="50"/>
      <c r="N602" s="50"/>
      <c r="O602" s="50"/>
      <c r="P602" s="50"/>
      <c r="Q602" s="50"/>
      <c r="R602" s="50"/>
      <c r="S602" s="39"/>
      <c r="T602" s="39"/>
      <c r="U602" s="123" t="s">
        <v>2363</v>
      </c>
      <c r="V602" s="123" t="s">
        <v>2364</v>
      </c>
      <c r="W602" s="123" t="s">
        <v>2365</v>
      </c>
      <c r="X602" s="123" t="s">
        <v>2366</v>
      </c>
      <c r="Y602" s="123" t="s">
        <v>2367</v>
      </c>
      <c r="Z602" s="39"/>
      <c r="AA602" s="39"/>
      <c r="AB602" s="39"/>
      <c r="AC602" s="39"/>
      <c r="AD602" s="39"/>
      <c r="AE602" s="39"/>
      <c r="AF602" s="39"/>
      <c r="AG602" s="39"/>
      <c r="AH602" s="39"/>
      <c r="AI602" s="54"/>
      <c r="AJ602" s="64">
        <f t="shared" si="34"/>
        <v>41125</v>
      </c>
      <c r="AK602" s="62" t="str">
        <f t="shared" ca="1" si="35"/>
        <v>Expired</v>
      </c>
    </row>
    <row r="603" spans="1:37" ht="25.5" x14ac:dyDescent="0.2">
      <c r="A603" s="39" t="s">
        <v>1257</v>
      </c>
      <c r="B603" s="39">
        <v>894</v>
      </c>
      <c r="C603" s="39">
        <v>17450</v>
      </c>
      <c r="D603" s="39">
        <v>474</v>
      </c>
      <c r="E603" s="39">
        <v>2003</v>
      </c>
      <c r="F603" s="39" t="str">
        <f t="shared" si="36"/>
        <v>2003-0474</v>
      </c>
      <c r="G603" s="39">
        <v>7</v>
      </c>
      <c r="H603" s="39" t="s">
        <v>221</v>
      </c>
      <c r="I603" s="47" t="s">
        <v>1258</v>
      </c>
      <c r="J603" s="50">
        <v>38224</v>
      </c>
      <c r="K603" s="39">
        <v>7</v>
      </c>
      <c r="L603" s="50">
        <v>38522</v>
      </c>
      <c r="M603" s="50"/>
      <c r="N603" s="50"/>
      <c r="O603" s="50"/>
      <c r="P603" s="50"/>
      <c r="Q603" s="50"/>
      <c r="R603" s="50"/>
      <c r="S603" s="47"/>
      <c r="T603" s="39"/>
      <c r="U603" s="39"/>
      <c r="V603" s="70"/>
      <c r="W603" s="70"/>
      <c r="X603" s="70"/>
      <c r="Y603" s="70"/>
      <c r="Z603" s="70"/>
      <c r="AA603" s="70"/>
      <c r="AB603" s="70"/>
      <c r="AC603" s="70"/>
      <c r="AD603" s="70"/>
      <c r="AE603" s="70"/>
      <c r="AF603" s="70"/>
      <c r="AG603" s="70"/>
      <c r="AH603" s="70"/>
      <c r="AI603" s="54"/>
      <c r="AJ603" s="64">
        <f t="shared" si="34"/>
        <v>40780</v>
      </c>
      <c r="AK603" s="62" t="str">
        <f t="shared" ca="1" si="35"/>
        <v>Expired</v>
      </c>
    </row>
    <row r="604" spans="1:37" ht="25.5" x14ac:dyDescent="0.2">
      <c r="A604" s="39" t="s">
        <v>1257</v>
      </c>
      <c r="B604" s="39">
        <v>894</v>
      </c>
      <c r="C604" s="39">
        <v>22168</v>
      </c>
      <c r="D604" s="39">
        <v>595</v>
      </c>
      <c r="E604" s="39">
        <v>2003</v>
      </c>
      <c r="F604" s="39" t="str">
        <f t="shared" si="36"/>
        <v>2003-0595</v>
      </c>
      <c r="G604" s="39">
        <v>7</v>
      </c>
      <c r="H604" s="39" t="s">
        <v>231</v>
      </c>
      <c r="I604" s="47" t="s">
        <v>1258</v>
      </c>
      <c r="J604" s="50">
        <v>38308</v>
      </c>
      <c r="K604" s="39">
        <v>7</v>
      </c>
      <c r="L604" s="50">
        <v>38504</v>
      </c>
      <c r="M604" s="50"/>
      <c r="N604" s="50"/>
      <c r="O604" s="50"/>
      <c r="P604" s="50"/>
      <c r="Q604" s="50"/>
      <c r="R604" s="50"/>
      <c r="S604" s="47"/>
      <c r="T604" s="39"/>
      <c r="U604" s="39"/>
      <c r="V604" s="70"/>
      <c r="W604" s="70"/>
      <c r="X604" s="70"/>
      <c r="Y604" s="70"/>
      <c r="Z604" s="70"/>
      <c r="AA604" s="70"/>
      <c r="AB604" s="70"/>
      <c r="AC604" s="70"/>
      <c r="AD604" s="70"/>
      <c r="AE604" s="70"/>
      <c r="AF604" s="70"/>
      <c r="AG604" s="70"/>
      <c r="AH604" s="70"/>
      <c r="AI604" s="54"/>
      <c r="AJ604" s="64">
        <f t="shared" ref="AJ604:AJ653" si="37">IF(OR(J604="",ISERROR(DATE((YEAR(J604)+(K604)),MONTH(J604), DAY(J604)))),"",DATE((YEAR(J604)+(K604)),MONTH(J604), DAY(J604)))</f>
        <v>40864</v>
      </c>
      <c r="AK604" s="62" t="str">
        <f t="shared" ref="AK604:AK633" ca="1" si="38">IF(OR(J604="Assumed Expired",J604="Voided",J604="Non Performed"),"Expired",IF(J604="Status?","TBD",IF(AJ604="","",IF(NOW()&gt;AJ604,"Expired","Under Warranty"))))</f>
        <v>Expired</v>
      </c>
    </row>
    <row r="605" spans="1:37" ht="25.5" x14ac:dyDescent="0.2">
      <c r="A605" s="39" t="s">
        <v>1257</v>
      </c>
      <c r="B605" s="39">
        <v>894</v>
      </c>
      <c r="C605" s="39">
        <v>22619</v>
      </c>
      <c r="D605" s="39">
        <v>88</v>
      </c>
      <c r="E605" s="39">
        <v>2004</v>
      </c>
      <c r="F605" s="39" t="str">
        <f t="shared" si="36"/>
        <v>2004-0088</v>
      </c>
      <c r="G605" s="39">
        <v>7</v>
      </c>
      <c r="H605" s="39" t="s">
        <v>232</v>
      </c>
      <c r="I605" s="47" t="s">
        <v>1258</v>
      </c>
      <c r="J605" s="50" t="s">
        <v>2271</v>
      </c>
      <c r="K605" s="39">
        <v>7</v>
      </c>
      <c r="L605" s="50"/>
      <c r="M605" s="50"/>
      <c r="N605" s="50"/>
      <c r="O605" s="50"/>
      <c r="P605" s="50"/>
      <c r="Q605" s="50"/>
      <c r="R605" s="50"/>
      <c r="S605" s="47"/>
      <c r="T605" s="39"/>
      <c r="U605" s="39"/>
      <c r="V605" s="70"/>
      <c r="W605" s="70"/>
      <c r="X605" s="70"/>
      <c r="Y605" s="70"/>
      <c r="Z605" s="70"/>
      <c r="AA605" s="70"/>
      <c r="AB605" s="70"/>
      <c r="AC605" s="70"/>
      <c r="AD605" s="70"/>
      <c r="AE605" s="70"/>
      <c r="AF605" s="70"/>
      <c r="AG605" s="70"/>
      <c r="AH605" s="70"/>
      <c r="AI605" s="54"/>
      <c r="AJ605" s="64" t="str">
        <f t="shared" si="37"/>
        <v/>
      </c>
      <c r="AK605" s="62" t="str">
        <f t="shared" ca="1" si="38"/>
        <v>Expired</v>
      </c>
    </row>
    <row r="606" spans="1:37" ht="38.25" x14ac:dyDescent="0.2">
      <c r="A606" s="60" t="s">
        <v>1257</v>
      </c>
      <c r="B606" s="62">
        <v>894</v>
      </c>
      <c r="C606" s="62">
        <v>17097</v>
      </c>
      <c r="D606" s="111">
        <v>8000</v>
      </c>
      <c r="E606" s="111">
        <v>2004</v>
      </c>
      <c r="F606" s="39" t="str">
        <f t="shared" si="36"/>
        <v>2004-8000</v>
      </c>
      <c r="G606" s="62">
        <v>7</v>
      </c>
      <c r="H606" s="39" t="s">
        <v>1166</v>
      </c>
      <c r="I606" s="112" t="s">
        <v>521</v>
      </c>
      <c r="J606" s="55">
        <v>38523</v>
      </c>
      <c r="K606" s="60">
        <v>7</v>
      </c>
      <c r="L606" s="68"/>
      <c r="M606" s="113"/>
      <c r="N606" s="113"/>
      <c r="O606" s="113"/>
      <c r="P606" s="113"/>
      <c r="Q606" s="113"/>
      <c r="R606" s="113"/>
      <c r="S606" s="72"/>
      <c r="T606" s="114"/>
      <c r="U606" s="124" t="s">
        <v>2368</v>
      </c>
      <c r="V606" s="124" t="s">
        <v>2369</v>
      </c>
      <c r="W606" s="124" t="s">
        <v>2370</v>
      </c>
      <c r="X606" s="124" t="s">
        <v>2371</v>
      </c>
      <c r="Y606" s="114"/>
      <c r="Z606" s="114"/>
      <c r="AA606" s="114"/>
      <c r="AB606" s="114"/>
      <c r="AC606" s="114"/>
      <c r="AD606" s="114"/>
      <c r="AE606" s="114"/>
      <c r="AF606" s="114"/>
      <c r="AG606" s="114"/>
      <c r="AH606" s="114"/>
      <c r="AI606" s="114"/>
      <c r="AJ606" s="64">
        <f t="shared" si="37"/>
        <v>41080</v>
      </c>
      <c r="AK606" s="62" t="str">
        <f t="shared" ca="1" si="38"/>
        <v>Expired</v>
      </c>
    </row>
    <row r="607" spans="1:37" ht="25.5" x14ac:dyDescent="0.2">
      <c r="A607" s="39" t="s">
        <v>1257</v>
      </c>
      <c r="B607" s="39">
        <v>894</v>
      </c>
      <c r="C607" s="39">
        <v>17106</v>
      </c>
      <c r="D607" s="39">
        <v>430</v>
      </c>
      <c r="E607" s="39">
        <v>2001</v>
      </c>
      <c r="F607" s="39" t="str">
        <f t="shared" si="36"/>
        <v>2001-0430</v>
      </c>
      <c r="G607" s="39">
        <v>8</v>
      </c>
      <c r="H607" s="39" t="s">
        <v>957</v>
      </c>
      <c r="I607" s="47" t="s">
        <v>1258</v>
      </c>
      <c r="J607" s="50">
        <v>37475</v>
      </c>
      <c r="K607" s="39">
        <v>7</v>
      </c>
      <c r="L607" s="50"/>
      <c r="M607" s="50"/>
      <c r="N607" s="50"/>
      <c r="O607" s="50"/>
      <c r="P607" s="50"/>
      <c r="Q607" s="50"/>
      <c r="R607" s="50"/>
      <c r="S607" s="47"/>
      <c r="T607" s="39" t="s">
        <v>958</v>
      </c>
      <c r="U607" s="39"/>
      <c r="V607" s="70"/>
      <c r="W607" s="70"/>
      <c r="X607" s="70"/>
      <c r="Y607" s="70"/>
      <c r="Z607" s="70"/>
      <c r="AA607" s="70"/>
      <c r="AB607" s="70"/>
      <c r="AC607" s="70"/>
      <c r="AD607" s="70"/>
      <c r="AE607" s="70"/>
      <c r="AF607" s="70"/>
      <c r="AG607" s="70"/>
      <c r="AH607" s="70"/>
      <c r="AI607" s="54"/>
      <c r="AJ607" s="64">
        <f t="shared" si="37"/>
        <v>40032</v>
      </c>
      <c r="AK607" s="62" t="str">
        <f t="shared" ca="1" si="38"/>
        <v>Expired</v>
      </c>
    </row>
    <row r="608" spans="1:37" ht="25.5" x14ac:dyDescent="0.2">
      <c r="A608" s="39" t="s">
        <v>1257</v>
      </c>
      <c r="B608" s="39">
        <v>894</v>
      </c>
      <c r="C608" s="39">
        <v>16380</v>
      </c>
      <c r="D608" s="39">
        <v>229</v>
      </c>
      <c r="E608" s="39">
        <v>2000</v>
      </c>
      <c r="F608" s="39" t="str">
        <f t="shared" si="36"/>
        <v>2000-0229</v>
      </c>
      <c r="G608" s="39">
        <v>9</v>
      </c>
      <c r="H608" s="39" t="s">
        <v>411</v>
      </c>
      <c r="I608" s="47" t="s">
        <v>1258</v>
      </c>
      <c r="J608" s="50">
        <v>37118</v>
      </c>
      <c r="K608" s="39">
        <v>7</v>
      </c>
      <c r="L608" s="50">
        <v>37491</v>
      </c>
      <c r="M608" s="50">
        <v>37872</v>
      </c>
      <c r="N608" s="50"/>
      <c r="O608" s="50"/>
      <c r="P608" s="50"/>
      <c r="Q608" s="50"/>
      <c r="R608" s="50">
        <v>39621</v>
      </c>
      <c r="S608" s="47" t="s">
        <v>400</v>
      </c>
      <c r="T608" s="39" t="s">
        <v>883</v>
      </c>
      <c r="U608" s="39" t="s">
        <v>412</v>
      </c>
      <c r="V608" s="70"/>
      <c r="W608" s="70"/>
      <c r="X608" s="70"/>
      <c r="Y608" s="70"/>
      <c r="Z608" s="70"/>
      <c r="AA608" s="70"/>
      <c r="AB608" s="70"/>
      <c r="AC608" s="70"/>
      <c r="AD608" s="70"/>
      <c r="AE608" s="70"/>
      <c r="AF608" s="70"/>
      <c r="AG608" s="70"/>
      <c r="AH608" s="70"/>
      <c r="AI608" s="54" t="s">
        <v>2033</v>
      </c>
      <c r="AJ608" s="64">
        <f t="shared" si="37"/>
        <v>39675</v>
      </c>
      <c r="AK608" s="62" t="str">
        <f t="shared" ca="1" si="38"/>
        <v>Expired</v>
      </c>
    </row>
    <row r="609" spans="1:37" ht="25.5" x14ac:dyDescent="0.2">
      <c r="A609" s="39" t="s">
        <v>1257</v>
      </c>
      <c r="B609" s="39">
        <v>894</v>
      </c>
      <c r="C609" s="39">
        <v>13171</v>
      </c>
      <c r="D609" s="39">
        <v>237</v>
      </c>
      <c r="E609" s="39">
        <v>2000</v>
      </c>
      <c r="F609" s="39" t="str">
        <f t="shared" si="36"/>
        <v>2000-0237</v>
      </c>
      <c r="G609" s="39">
        <v>9</v>
      </c>
      <c r="H609" s="39" t="s">
        <v>399</v>
      </c>
      <c r="I609" s="47" t="s">
        <v>1258</v>
      </c>
      <c r="J609" s="50">
        <v>36825</v>
      </c>
      <c r="K609" s="39">
        <v>7</v>
      </c>
      <c r="L609" s="50">
        <v>37243</v>
      </c>
      <c r="M609" s="50">
        <v>37593</v>
      </c>
      <c r="N609" s="50">
        <v>38300</v>
      </c>
      <c r="O609" s="50"/>
      <c r="P609" s="50"/>
      <c r="Q609" s="50"/>
      <c r="R609" s="50">
        <v>39357</v>
      </c>
      <c r="S609" s="47" t="s">
        <v>400</v>
      </c>
      <c r="T609" s="39" t="s">
        <v>883</v>
      </c>
      <c r="U609" s="39" t="s">
        <v>401</v>
      </c>
      <c r="V609" s="70"/>
      <c r="W609" s="70"/>
      <c r="X609" s="70"/>
      <c r="Y609" s="70"/>
      <c r="Z609" s="70"/>
      <c r="AA609" s="70"/>
      <c r="AB609" s="70"/>
      <c r="AC609" s="70"/>
      <c r="AD609" s="70"/>
      <c r="AE609" s="70"/>
      <c r="AF609" s="70"/>
      <c r="AG609" s="70"/>
      <c r="AH609" s="70"/>
      <c r="AI609" s="54"/>
      <c r="AJ609" s="64">
        <f t="shared" si="37"/>
        <v>39381</v>
      </c>
      <c r="AK609" s="62" t="str">
        <f t="shared" ca="1" si="38"/>
        <v>Expired</v>
      </c>
    </row>
    <row r="610" spans="1:37" ht="63.75" x14ac:dyDescent="0.2">
      <c r="A610" s="39" t="s">
        <v>1257</v>
      </c>
      <c r="B610" s="39">
        <v>894</v>
      </c>
      <c r="C610" s="39">
        <v>13169</v>
      </c>
      <c r="D610" s="39">
        <v>459</v>
      </c>
      <c r="E610" s="39">
        <v>2000</v>
      </c>
      <c r="F610" s="39" t="str">
        <f t="shared" si="36"/>
        <v>2000-0459</v>
      </c>
      <c r="G610" s="39">
        <v>9</v>
      </c>
      <c r="H610" s="39" t="s">
        <v>397</v>
      </c>
      <c r="I610" s="47" t="s">
        <v>1258</v>
      </c>
      <c r="J610" s="50">
        <v>37174</v>
      </c>
      <c r="K610" s="39">
        <v>7</v>
      </c>
      <c r="L610" s="50">
        <v>37593</v>
      </c>
      <c r="M610" s="50">
        <v>37872</v>
      </c>
      <c r="N610" s="50">
        <v>38300</v>
      </c>
      <c r="O610" s="50">
        <v>38414</v>
      </c>
      <c r="P610" s="50"/>
      <c r="Q610" s="50"/>
      <c r="R610" s="50"/>
      <c r="S610" s="47" t="s">
        <v>884</v>
      </c>
      <c r="T610" s="39" t="s">
        <v>885</v>
      </c>
      <c r="U610" s="39" t="s">
        <v>398</v>
      </c>
      <c r="V610" s="70"/>
      <c r="W610" s="70"/>
      <c r="X610" s="70"/>
      <c r="Y610" s="70"/>
      <c r="Z610" s="70"/>
      <c r="AA610" s="70"/>
      <c r="AB610" s="70"/>
      <c r="AC610" s="70"/>
      <c r="AD610" s="70"/>
      <c r="AE610" s="70"/>
      <c r="AF610" s="70"/>
      <c r="AG610" s="70"/>
      <c r="AH610" s="70"/>
      <c r="AI610" s="54" t="s">
        <v>886</v>
      </c>
      <c r="AJ610" s="64">
        <f t="shared" si="37"/>
        <v>39731</v>
      </c>
      <c r="AK610" s="62" t="str">
        <f t="shared" ca="1" si="38"/>
        <v>Expired</v>
      </c>
    </row>
    <row r="611" spans="1:37" ht="38.25" x14ac:dyDescent="0.2">
      <c r="A611" s="39" t="s">
        <v>1257</v>
      </c>
      <c r="B611" s="39">
        <v>894</v>
      </c>
      <c r="C611" s="39">
        <v>12917</v>
      </c>
      <c r="D611" s="39">
        <v>488</v>
      </c>
      <c r="E611" s="39">
        <v>2000</v>
      </c>
      <c r="F611" s="39" t="str">
        <f t="shared" si="36"/>
        <v>2000-0488</v>
      </c>
      <c r="G611" s="39">
        <v>9</v>
      </c>
      <c r="H611" s="39" t="s">
        <v>391</v>
      </c>
      <c r="I611" s="47" t="s">
        <v>392</v>
      </c>
      <c r="J611" s="50">
        <v>37546</v>
      </c>
      <c r="K611" s="39">
        <v>7</v>
      </c>
      <c r="L611" s="50">
        <v>37910</v>
      </c>
      <c r="M611" s="50">
        <v>38280</v>
      </c>
      <c r="N611" s="50"/>
      <c r="O611" s="50"/>
      <c r="P611" s="50"/>
      <c r="Q611" s="50"/>
      <c r="R611" s="50"/>
      <c r="S611" s="47"/>
      <c r="T611" s="39"/>
      <c r="U611" s="39" t="s">
        <v>393</v>
      </c>
      <c r="V611" s="70"/>
      <c r="W611" s="70"/>
      <c r="X611" s="70"/>
      <c r="Y611" s="70"/>
      <c r="Z611" s="70"/>
      <c r="AA611" s="70"/>
      <c r="AB611" s="70"/>
      <c r="AC611" s="70"/>
      <c r="AD611" s="70"/>
      <c r="AE611" s="70"/>
      <c r="AF611" s="70"/>
      <c r="AG611" s="70"/>
      <c r="AH611" s="70"/>
      <c r="AI611" s="54"/>
      <c r="AJ611" s="64">
        <f t="shared" si="37"/>
        <v>40103</v>
      </c>
      <c r="AK611" s="62" t="str">
        <f t="shared" ca="1" si="38"/>
        <v>Expired</v>
      </c>
    </row>
    <row r="612" spans="1:37" ht="25.5" x14ac:dyDescent="0.2">
      <c r="A612" s="39" t="s">
        <v>1257</v>
      </c>
      <c r="B612" s="39">
        <v>894</v>
      </c>
      <c r="C612" s="39">
        <v>19307</v>
      </c>
      <c r="D612" s="39">
        <v>3000</v>
      </c>
      <c r="E612" s="39">
        <v>2000</v>
      </c>
      <c r="F612" s="39" t="str">
        <f t="shared" si="36"/>
        <v>2000-3000</v>
      </c>
      <c r="G612" s="39">
        <v>9</v>
      </c>
      <c r="H612" s="39" t="s">
        <v>421</v>
      </c>
      <c r="I612" s="47" t="s">
        <v>1258</v>
      </c>
      <c r="J612" s="50">
        <v>36864</v>
      </c>
      <c r="K612" s="39">
        <v>7</v>
      </c>
      <c r="L612" s="50">
        <v>37243</v>
      </c>
      <c r="M612" s="50">
        <v>37593</v>
      </c>
      <c r="N612" s="50"/>
      <c r="O612" s="50"/>
      <c r="P612" s="50"/>
      <c r="Q612" s="50"/>
      <c r="R612" s="50"/>
      <c r="S612" s="47" t="s">
        <v>400</v>
      </c>
      <c r="T612" s="39" t="s">
        <v>883</v>
      </c>
      <c r="U612" s="39" t="s">
        <v>424</v>
      </c>
      <c r="V612" s="70"/>
      <c r="W612" s="70"/>
      <c r="X612" s="70"/>
      <c r="Y612" s="70"/>
      <c r="Z612" s="70"/>
      <c r="AA612" s="70"/>
      <c r="AB612" s="70"/>
      <c r="AC612" s="70"/>
      <c r="AD612" s="70"/>
      <c r="AE612" s="70"/>
      <c r="AF612" s="70"/>
      <c r="AG612" s="70"/>
      <c r="AH612" s="70"/>
      <c r="AI612" s="54"/>
      <c r="AJ612" s="64">
        <f t="shared" si="37"/>
        <v>39420</v>
      </c>
      <c r="AK612" s="62" t="str">
        <f t="shared" ca="1" si="38"/>
        <v>Expired</v>
      </c>
    </row>
    <row r="613" spans="1:37" ht="25.5" x14ac:dyDescent="0.2">
      <c r="A613" s="39" t="s">
        <v>1257</v>
      </c>
      <c r="B613" s="39">
        <v>894</v>
      </c>
      <c r="C613" s="39">
        <v>19307</v>
      </c>
      <c r="D613" s="39">
        <v>3000</v>
      </c>
      <c r="E613" s="39">
        <v>2000</v>
      </c>
      <c r="F613" s="39" t="str">
        <f t="shared" si="36"/>
        <v>2000-3000</v>
      </c>
      <c r="G613" s="39">
        <v>9</v>
      </c>
      <c r="H613" s="39" t="s">
        <v>421</v>
      </c>
      <c r="I613" s="47" t="s">
        <v>1258</v>
      </c>
      <c r="J613" s="50">
        <v>36864</v>
      </c>
      <c r="K613" s="39">
        <v>7</v>
      </c>
      <c r="L613" s="50">
        <v>37243</v>
      </c>
      <c r="M613" s="50">
        <v>37593</v>
      </c>
      <c r="N613" s="50"/>
      <c r="O613" s="50"/>
      <c r="P613" s="50"/>
      <c r="Q613" s="50"/>
      <c r="R613" s="50"/>
      <c r="S613" s="47" t="s">
        <v>400</v>
      </c>
      <c r="T613" s="39" t="s">
        <v>883</v>
      </c>
      <c r="U613" s="39" t="s">
        <v>425</v>
      </c>
      <c r="V613" s="70"/>
      <c r="W613" s="70"/>
      <c r="X613" s="70"/>
      <c r="Y613" s="70"/>
      <c r="Z613" s="70"/>
      <c r="AA613" s="70"/>
      <c r="AB613" s="70"/>
      <c r="AC613" s="70"/>
      <c r="AD613" s="70"/>
      <c r="AE613" s="70"/>
      <c r="AF613" s="70"/>
      <c r="AG613" s="70"/>
      <c r="AH613" s="70"/>
      <c r="AI613" s="54"/>
      <c r="AJ613" s="64">
        <f t="shared" si="37"/>
        <v>39420</v>
      </c>
      <c r="AK613" s="62" t="str">
        <f t="shared" ca="1" si="38"/>
        <v>Expired</v>
      </c>
    </row>
    <row r="614" spans="1:37" ht="25.5" x14ac:dyDescent="0.2">
      <c r="A614" s="39" t="s">
        <v>1257</v>
      </c>
      <c r="B614" s="39">
        <v>894</v>
      </c>
      <c r="C614" s="39">
        <v>12887</v>
      </c>
      <c r="D614" s="39">
        <v>54</v>
      </c>
      <c r="E614" s="39">
        <v>2001</v>
      </c>
      <c r="F614" s="39" t="str">
        <f t="shared" si="36"/>
        <v>2001-0054</v>
      </c>
      <c r="G614" s="39">
        <v>9</v>
      </c>
      <c r="H614" s="39" t="s">
        <v>385</v>
      </c>
      <c r="I614" s="47" t="s">
        <v>1258</v>
      </c>
      <c r="J614" s="50">
        <v>37581</v>
      </c>
      <c r="K614" s="39">
        <v>7</v>
      </c>
      <c r="L614" s="50">
        <v>37910</v>
      </c>
      <c r="M614" s="50">
        <v>38300</v>
      </c>
      <c r="N614" s="50"/>
      <c r="O614" s="50"/>
      <c r="P614" s="50"/>
      <c r="Q614" s="50"/>
      <c r="R614" s="50"/>
      <c r="S614" s="47" t="s">
        <v>400</v>
      </c>
      <c r="T614" s="50" t="s">
        <v>883</v>
      </c>
      <c r="U614" s="39" t="s">
        <v>386</v>
      </c>
      <c r="V614" s="70"/>
      <c r="W614" s="70"/>
      <c r="X614" s="70"/>
      <c r="Y614" s="70"/>
      <c r="Z614" s="70"/>
      <c r="AA614" s="70"/>
      <c r="AB614" s="70"/>
      <c r="AC614" s="70"/>
      <c r="AD614" s="70"/>
      <c r="AE614" s="70"/>
      <c r="AF614" s="70"/>
      <c r="AG614" s="70"/>
      <c r="AH614" s="70"/>
      <c r="AI614" s="54"/>
      <c r="AJ614" s="64">
        <f t="shared" si="37"/>
        <v>40138</v>
      </c>
      <c r="AK614" s="62" t="str">
        <f t="shared" ca="1" si="38"/>
        <v>Expired</v>
      </c>
    </row>
    <row r="615" spans="1:37" ht="25.5" x14ac:dyDescent="0.2">
      <c r="A615" s="39" t="s">
        <v>1257</v>
      </c>
      <c r="B615" s="39">
        <v>894</v>
      </c>
      <c r="C615" s="39">
        <v>12887</v>
      </c>
      <c r="D615" s="39">
        <v>54</v>
      </c>
      <c r="E615" s="39">
        <v>2001</v>
      </c>
      <c r="F615" s="39" t="str">
        <f t="shared" si="36"/>
        <v>2001-0054</v>
      </c>
      <c r="G615" s="39">
        <v>9</v>
      </c>
      <c r="H615" s="39" t="s">
        <v>734</v>
      </c>
      <c r="I615" s="47" t="s">
        <v>1258</v>
      </c>
      <c r="J615" s="50">
        <v>37581</v>
      </c>
      <c r="K615" s="39">
        <v>7</v>
      </c>
      <c r="L615" s="50">
        <v>37910</v>
      </c>
      <c r="M615" s="50">
        <v>38300</v>
      </c>
      <c r="N615" s="50"/>
      <c r="O615" s="50"/>
      <c r="P615" s="50"/>
      <c r="Q615" s="50"/>
      <c r="R615" s="50"/>
      <c r="S615" s="47" t="s">
        <v>400</v>
      </c>
      <c r="T615" s="50" t="s">
        <v>883</v>
      </c>
      <c r="U615" s="39" t="s">
        <v>387</v>
      </c>
      <c r="V615" s="70"/>
      <c r="W615" s="70"/>
      <c r="X615" s="70"/>
      <c r="Y615" s="70"/>
      <c r="Z615" s="70"/>
      <c r="AA615" s="70"/>
      <c r="AB615" s="70"/>
      <c r="AC615" s="70"/>
      <c r="AD615" s="70"/>
      <c r="AE615" s="70"/>
      <c r="AF615" s="70"/>
      <c r="AG615" s="70"/>
      <c r="AH615" s="70"/>
      <c r="AI615" s="54"/>
      <c r="AJ615" s="64">
        <f t="shared" si="37"/>
        <v>40138</v>
      </c>
      <c r="AK615" s="62" t="str">
        <f t="shared" ca="1" si="38"/>
        <v>Expired</v>
      </c>
    </row>
    <row r="616" spans="1:37" ht="25.5" x14ac:dyDescent="0.2">
      <c r="A616" s="39" t="s">
        <v>1257</v>
      </c>
      <c r="B616" s="39">
        <v>894</v>
      </c>
      <c r="C616" s="39">
        <v>12887</v>
      </c>
      <c r="D616" s="39">
        <v>54</v>
      </c>
      <c r="E616" s="39">
        <v>2001</v>
      </c>
      <c r="F616" s="39" t="str">
        <f t="shared" si="36"/>
        <v>2001-0054</v>
      </c>
      <c r="G616" s="39">
        <v>9</v>
      </c>
      <c r="H616" s="39" t="s">
        <v>735</v>
      </c>
      <c r="I616" s="47" t="s">
        <v>1258</v>
      </c>
      <c r="J616" s="50">
        <v>37581</v>
      </c>
      <c r="K616" s="39">
        <v>7</v>
      </c>
      <c r="L616" s="50">
        <v>37910</v>
      </c>
      <c r="M616" s="50">
        <v>38300</v>
      </c>
      <c r="N616" s="50"/>
      <c r="O616" s="50"/>
      <c r="P616" s="50"/>
      <c r="Q616" s="50"/>
      <c r="R616" s="50"/>
      <c r="S616" s="47" t="s">
        <v>736</v>
      </c>
      <c r="T616" s="50" t="s">
        <v>737</v>
      </c>
      <c r="U616" s="39" t="s">
        <v>388</v>
      </c>
      <c r="V616" s="70"/>
      <c r="W616" s="70"/>
      <c r="X616" s="70"/>
      <c r="Y616" s="70"/>
      <c r="Z616" s="70"/>
      <c r="AA616" s="70"/>
      <c r="AB616" s="70"/>
      <c r="AC616" s="70"/>
      <c r="AD616" s="70"/>
      <c r="AE616" s="70"/>
      <c r="AF616" s="70"/>
      <c r="AG616" s="70"/>
      <c r="AH616" s="70"/>
      <c r="AI616" s="54"/>
      <c r="AJ616" s="64">
        <f t="shared" si="37"/>
        <v>40138</v>
      </c>
      <c r="AK616" s="62" t="str">
        <f t="shared" ca="1" si="38"/>
        <v>Expired</v>
      </c>
    </row>
    <row r="617" spans="1:37" ht="25.5" x14ac:dyDescent="0.2">
      <c r="A617" s="39" t="s">
        <v>1257</v>
      </c>
      <c r="B617" s="39">
        <v>894</v>
      </c>
      <c r="C617" s="39">
        <v>12909</v>
      </c>
      <c r="D617" s="39">
        <v>57</v>
      </c>
      <c r="E617" s="39">
        <v>2001</v>
      </c>
      <c r="F617" s="39" t="str">
        <f t="shared" si="36"/>
        <v>2001-0057</v>
      </c>
      <c r="G617" s="39">
        <v>9</v>
      </c>
      <c r="H617" s="39" t="s">
        <v>389</v>
      </c>
      <c r="I617" s="47" t="s">
        <v>1258</v>
      </c>
      <c r="J617" s="50">
        <v>37139</v>
      </c>
      <c r="K617" s="39">
        <v>7</v>
      </c>
      <c r="L617" s="50">
        <v>37593</v>
      </c>
      <c r="M617" s="50">
        <v>37872</v>
      </c>
      <c r="N617" s="50"/>
      <c r="O617" s="50"/>
      <c r="P617" s="50"/>
      <c r="Q617" s="50"/>
      <c r="R617" s="50"/>
      <c r="S617" s="47" t="s">
        <v>400</v>
      </c>
      <c r="T617" s="39" t="s">
        <v>883</v>
      </c>
      <c r="U617" s="39" t="s">
        <v>390</v>
      </c>
      <c r="V617" s="70"/>
      <c r="W617" s="70"/>
      <c r="X617" s="70"/>
      <c r="Y617" s="70"/>
      <c r="Z617" s="70"/>
      <c r="AA617" s="70"/>
      <c r="AB617" s="70"/>
      <c r="AC617" s="70"/>
      <c r="AD617" s="70"/>
      <c r="AE617" s="70"/>
      <c r="AF617" s="70"/>
      <c r="AG617" s="70"/>
      <c r="AH617" s="70"/>
      <c r="AI617" s="54"/>
      <c r="AJ617" s="64">
        <f t="shared" si="37"/>
        <v>39696</v>
      </c>
      <c r="AK617" s="62" t="str">
        <f t="shared" ca="1" si="38"/>
        <v>Expired</v>
      </c>
    </row>
    <row r="618" spans="1:37" ht="38.25" x14ac:dyDescent="0.2">
      <c r="A618" s="39" t="s">
        <v>1257</v>
      </c>
      <c r="B618" s="39">
        <v>894</v>
      </c>
      <c r="C618" s="39">
        <v>13226</v>
      </c>
      <c r="D618" s="39">
        <v>118</v>
      </c>
      <c r="E618" s="39">
        <v>2001</v>
      </c>
      <c r="F618" s="39" t="str">
        <f t="shared" si="36"/>
        <v>2001-0118</v>
      </c>
      <c r="G618" s="39">
        <v>9</v>
      </c>
      <c r="H618" s="39" t="s">
        <v>402</v>
      </c>
      <c r="I618" s="47" t="s">
        <v>405</v>
      </c>
      <c r="J618" s="50">
        <v>37264</v>
      </c>
      <c r="K618" s="39">
        <v>7</v>
      </c>
      <c r="L618" s="50">
        <v>37599</v>
      </c>
      <c r="M618" s="50">
        <v>37964</v>
      </c>
      <c r="N618" s="50"/>
      <c r="O618" s="50"/>
      <c r="P618" s="50"/>
      <c r="Q618" s="50"/>
      <c r="R618" s="50">
        <v>39724</v>
      </c>
      <c r="S618" s="47"/>
      <c r="T618" s="39"/>
      <c r="U618" s="39" t="s">
        <v>406</v>
      </c>
      <c r="V618" s="70"/>
      <c r="W618" s="70"/>
      <c r="X618" s="70"/>
      <c r="Y618" s="70"/>
      <c r="Z618" s="70"/>
      <c r="AA618" s="70"/>
      <c r="AB618" s="70"/>
      <c r="AC618" s="70"/>
      <c r="AD618" s="70"/>
      <c r="AE618" s="70"/>
      <c r="AF618" s="70"/>
      <c r="AG618" s="70"/>
      <c r="AH618" s="70"/>
      <c r="AI618" s="54" t="s">
        <v>2033</v>
      </c>
      <c r="AJ618" s="64">
        <f t="shared" si="37"/>
        <v>39821</v>
      </c>
      <c r="AK618" s="62" t="str">
        <f t="shared" ca="1" si="38"/>
        <v>Expired</v>
      </c>
    </row>
    <row r="619" spans="1:37" ht="51" x14ac:dyDescent="0.2">
      <c r="A619" s="39" t="s">
        <v>1257</v>
      </c>
      <c r="B619" s="39">
        <v>894</v>
      </c>
      <c r="C619" s="39">
        <v>11858</v>
      </c>
      <c r="D619" s="39">
        <v>178</v>
      </c>
      <c r="E619" s="39">
        <v>2001</v>
      </c>
      <c r="F619" s="39" t="str">
        <f t="shared" si="36"/>
        <v>2001-0178</v>
      </c>
      <c r="G619" s="39">
        <v>9</v>
      </c>
      <c r="H619" s="39" t="s">
        <v>384</v>
      </c>
      <c r="I619" s="47" t="s">
        <v>1258</v>
      </c>
      <c r="J619" s="121">
        <v>39006</v>
      </c>
      <c r="K619" s="39">
        <v>7</v>
      </c>
      <c r="L619" s="50">
        <v>39360</v>
      </c>
      <c r="M619" s="50">
        <v>39344</v>
      </c>
      <c r="N619" s="50">
        <v>39545</v>
      </c>
      <c r="O619" s="50"/>
      <c r="P619" s="50"/>
      <c r="Q619" s="50"/>
      <c r="R619" s="121">
        <v>41555</v>
      </c>
      <c r="S619" s="39" t="s">
        <v>2045</v>
      </c>
      <c r="T619" s="39" t="s">
        <v>2046</v>
      </c>
      <c r="U619" s="39">
        <v>7300025</v>
      </c>
      <c r="V619" s="62"/>
      <c r="W619" s="62"/>
      <c r="X619" s="62"/>
      <c r="Y619" s="62"/>
      <c r="Z619" s="62"/>
      <c r="AA619" s="62"/>
      <c r="AB619" s="62"/>
      <c r="AC619" s="62"/>
      <c r="AD619" s="62"/>
      <c r="AE619" s="62"/>
      <c r="AF619" s="62"/>
      <c r="AG619" s="62"/>
      <c r="AH619" s="62"/>
      <c r="AI619" s="54" t="s">
        <v>1826</v>
      </c>
      <c r="AJ619" s="64">
        <f t="shared" si="37"/>
        <v>41563</v>
      </c>
      <c r="AK619" s="62" t="str">
        <f t="shared" ca="1" si="38"/>
        <v>Expired</v>
      </c>
    </row>
    <row r="620" spans="1:37" ht="38.25" x14ac:dyDescent="0.2">
      <c r="A620" s="39" t="s">
        <v>1257</v>
      </c>
      <c r="B620" s="39">
        <v>894</v>
      </c>
      <c r="C620" s="39">
        <v>13166</v>
      </c>
      <c r="D620" s="39">
        <v>251</v>
      </c>
      <c r="E620" s="39">
        <v>2001</v>
      </c>
      <c r="F620" s="39" t="str">
        <f t="shared" si="36"/>
        <v>2001-0251</v>
      </c>
      <c r="G620" s="39">
        <v>9</v>
      </c>
      <c r="H620" s="39" t="s">
        <v>394</v>
      </c>
      <c r="I620" s="47" t="s">
        <v>1258</v>
      </c>
      <c r="J620" s="50">
        <v>37460</v>
      </c>
      <c r="K620" s="39">
        <v>7</v>
      </c>
      <c r="L620" s="50">
        <v>37816</v>
      </c>
      <c r="M620" s="50">
        <v>38154</v>
      </c>
      <c r="N620" s="50"/>
      <c r="O620" s="50"/>
      <c r="P620" s="50"/>
      <c r="Q620" s="50"/>
      <c r="R620" s="50">
        <v>39966</v>
      </c>
      <c r="S620" s="47" t="s">
        <v>400</v>
      </c>
      <c r="T620" s="39" t="s">
        <v>883</v>
      </c>
      <c r="U620" s="39" t="s">
        <v>395</v>
      </c>
      <c r="V620" s="70"/>
      <c r="W620" s="70"/>
      <c r="X620" s="70"/>
      <c r="Y620" s="70"/>
      <c r="Z620" s="70"/>
      <c r="AA620" s="70"/>
      <c r="AB620" s="70"/>
      <c r="AC620" s="70"/>
      <c r="AD620" s="70"/>
      <c r="AE620" s="70"/>
      <c r="AF620" s="70"/>
      <c r="AG620" s="70"/>
      <c r="AH620" s="70"/>
      <c r="AI620" s="54" t="s">
        <v>2004</v>
      </c>
      <c r="AJ620" s="64">
        <f t="shared" si="37"/>
        <v>40017</v>
      </c>
      <c r="AK620" s="62" t="str">
        <f t="shared" ca="1" si="38"/>
        <v>Expired</v>
      </c>
    </row>
    <row r="621" spans="1:37" ht="25.5" x14ac:dyDescent="0.2">
      <c r="A621" s="39" t="s">
        <v>1257</v>
      </c>
      <c r="B621" s="39">
        <v>894</v>
      </c>
      <c r="C621" s="39">
        <v>13166</v>
      </c>
      <c r="D621" s="39">
        <v>251</v>
      </c>
      <c r="E621" s="39">
        <v>2001</v>
      </c>
      <c r="F621" s="39" t="str">
        <f t="shared" si="36"/>
        <v>2001-0251</v>
      </c>
      <c r="G621" s="39">
        <v>9</v>
      </c>
      <c r="H621" s="39" t="s">
        <v>394</v>
      </c>
      <c r="I621" s="47" t="s">
        <v>1258</v>
      </c>
      <c r="J621" s="50">
        <v>37460</v>
      </c>
      <c r="K621" s="39">
        <v>7</v>
      </c>
      <c r="L621" s="50">
        <v>37816</v>
      </c>
      <c r="M621" s="50">
        <v>38154</v>
      </c>
      <c r="N621" s="50"/>
      <c r="O621" s="50"/>
      <c r="P621" s="50"/>
      <c r="Q621" s="50"/>
      <c r="R621" s="50"/>
      <c r="S621" s="47" t="s">
        <v>400</v>
      </c>
      <c r="T621" s="39" t="s">
        <v>883</v>
      </c>
      <c r="U621" s="39" t="s">
        <v>396</v>
      </c>
      <c r="V621" s="70"/>
      <c r="W621" s="70"/>
      <c r="X621" s="70"/>
      <c r="Y621" s="70"/>
      <c r="Z621" s="70"/>
      <c r="AA621" s="70"/>
      <c r="AB621" s="70"/>
      <c r="AC621" s="70"/>
      <c r="AD621" s="70"/>
      <c r="AE621" s="70"/>
      <c r="AF621" s="70"/>
      <c r="AG621" s="70"/>
      <c r="AH621" s="70"/>
      <c r="AI621" s="54"/>
      <c r="AJ621" s="64">
        <f t="shared" si="37"/>
        <v>40017</v>
      </c>
      <c r="AK621" s="62" t="str">
        <f t="shared" ca="1" si="38"/>
        <v>Expired</v>
      </c>
    </row>
    <row r="622" spans="1:37" ht="25.5" x14ac:dyDescent="0.2">
      <c r="A622" s="39" t="s">
        <v>1257</v>
      </c>
      <c r="B622" s="39">
        <v>894</v>
      </c>
      <c r="C622" s="39">
        <v>15438</v>
      </c>
      <c r="D622" s="39">
        <v>446</v>
      </c>
      <c r="E622" s="39">
        <v>2001</v>
      </c>
      <c r="F622" s="39" t="str">
        <f t="shared" si="36"/>
        <v>2001-0446</v>
      </c>
      <c r="G622" s="39">
        <v>9</v>
      </c>
      <c r="H622" s="39" t="s">
        <v>409</v>
      </c>
      <c r="I622" s="47" t="s">
        <v>1258</v>
      </c>
      <c r="J622" s="50">
        <v>38831</v>
      </c>
      <c r="K622" s="39">
        <v>7</v>
      </c>
      <c r="L622" s="50">
        <v>39199</v>
      </c>
      <c r="M622" s="50"/>
      <c r="N622" s="50"/>
      <c r="O622" s="50"/>
      <c r="P622" s="50"/>
      <c r="Q622" s="50"/>
      <c r="R622" s="50">
        <v>41358</v>
      </c>
      <c r="S622" s="39"/>
      <c r="T622" s="39" t="s">
        <v>1743</v>
      </c>
      <c r="U622" s="39" t="s">
        <v>410</v>
      </c>
      <c r="V622" s="62"/>
      <c r="W622" s="62"/>
      <c r="X622" s="62"/>
      <c r="Y622" s="62"/>
      <c r="Z622" s="62"/>
      <c r="AA622" s="62"/>
      <c r="AB622" s="62"/>
      <c r="AC622" s="62"/>
      <c r="AD622" s="62"/>
      <c r="AE622" s="62"/>
      <c r="AF622" s="62"/>
      <c r="AG622" s="62"/>
      <c r="AH622" s="62"/>
      <c r="AI622" s="54" t="s">
        <v>1827</v>
      </c>
      <c r="AJ622" s="64">
        <f t="shared" si="37"/>
        <v>41388</v>
      </c>
      <c r="AK622" s="62" t="str">
        <f t="shared" ca="1" si="38"/>
        <v>Expired</v>
      </c>
    </row>
    <row r="623" spans="1:37" ht="51" x14ac:dyDescent="0.2">
      <c r="A623" s="39" t="s">
        <v>1257</v>
      </c>
      <c r="B623" s="39">
        <v>894</v>
      </c>
      <c r="C623" s="39">
        <v>15438</v>
      </c>
      <c r="D623" s="39">
        <v>446</v>
      </c>
      <c r="E623" s="39">
        <v>2001</v>
      </c>
      <c r="F623" s="39" t="str">
        <f t="shared" si="36"/>
        <v>2001-0446</v>
      </c>
      <c r="G623" s="39">
        <v>9</v>
      </c>
      <c r="H623" s="39" t="s">
        <v>409</v>
      </c>
      <c r="I623" s="47" t="s">
        <v>1258</v>
      </c>
      <c r="J623" s="50">
        <v>38201</v>
      </c>
      <c r="K623" s="39">
        <v>7</v>
      </c>
      <c r="L623" s="50">
        <v>38678</v>
      </c>
      <c r="M623" s="50"/>
      <c r="N623" s="50"/>
      <c r="O623" s="50"/>
      <c r="P623" s="50"/>
      <c r="Q623" s="50"/>
      <c r="R623" s="50">
        <v>40724</v>
      </c>
      <c r="S623" s="47" t="s">
        <v>799</v>
      </c>
      <c r="T623" s="39" t="s">
        <v>918</v>
      </c>
      <c r="U623" s="39" t="s">
        <v>917</v>
      </c>
      <c r="V623" s="70"/>
      <c r="W623" s="70"/>
      <c r="X623" s="70"/>
      <c r="Y623" s="70"/>
      <c r="Z623" s="70"/>
      <c r="AA623" s="70"/>
      <c r="AB623" s="70"/>
      <c r="AC623" s="70"/>
      <c r="AD623" s="70"/>
      <c r="AE623" s="70"/>
      <c r="AF623" s="70"/>
      <c r="AG623" s="70"/>
      <c r="AH623" s="70"/>
      <c r="AI623" s="54" t="s">
        <v>2216</v>
      </c>
      <c r="AJ623" s="64">
        <f t="shared" si="37"/>
        <v>40757</v>
      </c>
      <c r="AK623" s="62" t="str">
        <f t="shared" ca="1" si="38"/>
        <v>Expired</v>
      </c>
    </row>
    <row r="624" spans="1:37" ht="38.25" x14ac:dyDescent="0.2">
      <c r="A624" s="39" t="s">
        <v>1257</v>
      </c>
      <c r="B624" s="39">
        <v>894</v>
      </c>
      <c r="C624" s="39">
        <v>19642</v>
      </c>
      <c r="D624" s="39">
        <v>285</v>
      </c>
      <c r="E624" s="39">
        <v>2003</v>
      </c>
      <c r="F624" s="39" t="str">
        <f t="shared" si="36"/>
        <v>2003-0285</v>
      </c>
      <c r="G624" s="39">
        <v>9</v>
      </c>
      <c r="H624" s="39" t="s">
        <v>426</v>
      </c>
      <c r="I624" s="47" t="s">
        <v>1258</v>
      </c>
      <c r="J624" s="50">
        <v>39407</v>
      </c>
      <c r="K624" s="39">
        <v>7</v>
      </c>
      <c r="L624" s="50">
        <v>39776</v>
      </c>
      <c r="M624" s="139"/>
      <c r="N624" s="50"/>
      <c r="O624" s="50"/>
      <c r="P624" s="50"/>
      <c r="Q624" s="50">
        <v>41388</v>
      </c>
      <c r="R624" s="50">
        <v>41934</v>
      </c>
      <c r="S624" s="39" t="s">
        <v>488</v>
      </c>
      <c r="T624" s="39" t="s">
        <v>2025</v>
      </c>
      <c r="U624" s="39" t="s">
        <v>741</v>
      </c>
      <c r="V624" s="62">
        <v>4404394</v>
      </c>
      <c r="W624" s="39"/>
      <c r="X624" s="39"/>
      <c r="Y624" s="62"/>
      <c r="Z624" s="62"/>
      <c r="AA624" s="62"/>
      <c r="AB624" s="62"/>
      <c r="AC624" s="62"/>
      <c r="AD624" s="62"/>
      <c r="AE624" s="62"/>
      <c r="AF624" s="62"/>
      <c r="AG624" s="62"/>
      <c r="AH624" s="62"/>
      <c r="AI624" s="133" t="s">
        <v>2026</v>
      </c>
      <c r="AJ624" s="64">
        <f t="shared" si="37"/>
        <v>41964</v>
      </c>
      <c r="AK624" s="62" t="str">
        <f t="shared" ca="1" si="38"/>
        <v>Expired</v>
      </c>
    </row>
    <row r="625" spans="1:37" ht="38.25" x14ac:dyDescent="0.2">
      <c r="A625" s="39" t="s">
        <v>1257</v>
      </c>
      <c r="B625" s="39">
        <v>894</v>
      </c>
      <c r="C625" s="39">
        <v>19642</v>
      </c>
      <c r="D625" s="39">
        <v>285</v>
      </c>
      <c r="E625" s="39">
        <v>2003</v>
      </c>
      <c r="F625" s="39" t="str">
        <f t="shared" si="36"/>
        <v>2003-0285</v>
      </c>
      <c r="G625" s="39">
        <v>9</v>
      </c>
      <c r="H625" s="39" t="s">
        <v>426</v>
      </c>
      <c r="I625" s="47" t="s">
        <v>1258</v>
      </c>
      <c r="J625" s="50">
        <v>39407</v>
      </c>
      <c r="K625" s="39">
        <v>7</v>
      </c>
      <c r="L625" s="50">
        <v>39776</v>
      </c>
      <c r="M625" s="139"/>
      <c r="N625" s="50"/>
      <c r="O625" s="50"/>
      <c r="P625" s="50"/>
      <c r="Q625" s="50">
        <v>41388</v>
      </c>
      <c r="R625" s="50">
        <v>41934</v>
      </c>
      <c r="S625" s="39" t="s">
        <v>488</v>
      </c>
      <c r="T625" s="39" t="s">
        <v>2025</v>
      </c>
      <c r="U625" s="39" t="s">
        <v>427</v>
      </c>
      <c r="V625" s="62">
        <v>4400615</v>
      </c>
      <c r="W625" s="62"/>
      <c r="X625" s="62"/>
      <c r="Y625" s="62"/>
      <c r="Z625" s="62"/>
      <c r="AA625" s="62"/>
      <c r="AB625" s="62"/>
      <c r="AC625" s="62"/>
      <c r="AD625" s="62"/>
      <c r="AE625" s="62"/>
      <c r="AF625" s="62"/>
      <c r="AG625" s="62"/>
      <c r="AH625" s="62"/>
      <c r="AI625" s="54" t="s">
        <v>2026</v>
      </c>
      <c r="AJ625" s="64">
        <f t="shared" si="37"/>
        <v>41964</v>
      </c>
      <c r="AK625" s="62" t="str">
        <f t="shared" ca="1" si="38"/>
        <v>Expired</v>
      </c>
    </row>
    <row r="626" spans="1:37" ht="89.25" x14ac:dyDescent="0.2">
      <c r="A626" s="39" t="s">
        <v>1257</v>
      </c>
      <c r="B626" s="39">
        <v>894</v>
      </c>
      <c r="C626" s="39">
        <v>19642</v>
      </c>
      <c r="D626" s="39">
        <v>285</v>
      </c>
      <c r="E626" s="39">
        <v>2003</v>
      </c>
      <c r="F626" s="39" t="str">
        <f t="shared" si="36"/>
        <v>2003-0285</v>
      </c>
      <c r="G626" s="39">
        <v>9</v>
      </c>
      <c r="H626" s="39" t="s">
        <v>426</v>
      </c>
      <c r="I626" s="47" t="s">
        <v>1258</v>
      </c>
      <c r="J626" s="50">
        <v>39407</v>
      </c>
      <c r="K626" s="39">
        <v>7</v>
      </c>
      <c r="L626" s="50">
        <v>39776</v>
      </c>
      <c r="M626" s="139"/>
      <c r="N626" s="50"/>
      <c r="O626" s="50"/>
      <c r="P626" s="50"/>
      <c r="Q626" s="50">
        <v>41388</v>
      </c>
      <c r="R626" s="50">
        <v>41934</v>
      </c>
      <c r="S626" s="39" t="s">
        <v>488</v>
      </c>
      <c r="T626" s="39" t="s">
        <v>2025</v>
      </c>
      <c r="U626" s="39" t="s">
        <v>428</v>
      </c>
      <c r="V626" s="62">
        <v>4400674</v>
      </c>
      <c r="W626" s="62"/>
      <c r="X626" s="62"/>
      <c r="Y626" s="62"/>
      <c r="Z626" s="62"/>
      <c r="AA626" s="62"/>
      <c r="AB626" s="62"/>
      <c r="AC626" s="62"/>
      <c r="AD626" s="62"/>
      <c r="AE626" s="62"/>
      <c r="AF626" s="62"/>
      <c r="AG626" s="62"/>
      <c r="AH626" s="62"/>
      <c r="AI626" s="133" t="s">
        <v>2420</v>
      </c>
      <c r="AJ626" s="64">
        <f t="shared" si="37"/>
        <v>41964</v>
      </c>
      <c r="AK626" s="62" t="str">
        <f t="shared" ca="1" si="38"/>
        <v>Expired</v>
      </c>
    </row>
    <row r="627" spans="1:37" ht="89.25" x14ac:dyDescent="0.2">
      <c r="A627" s="39" t="s">
        <v>1257</v>
      </c>
      <c r="B627" s="39">
        <v>894</v>
      </c>
      <c r="C627" s="39">
        <v>18492</v>
      </c>
      <c r="D627" s="39">
        <v>533</v>
      </c>
      <c r="E627" s="39">
        <v>2004</v>
      </c>
      <c r="F627" s="39" t="str">
        <f t="shared" si="36"/>
        <v>2004-0533</v>
      </c>
      <c r="G627" s="39">
        <v>9</v>
      </c>
      <c r="H627" s="39" t="s">
        <v>414</v>
      </c>
      <c r="I627" s="47" t="s">
        <v>1606</v>
      </c>
      <c r="J627" s="50">
        <v>39380</v>
      </c>
      <c r="K627" s="39">
        <v>7</v>
      </c>
      <c r="L627" s="50">
        <v>39748</v>
      </c>
      <c r="M627" s="68"/>
      <c r="N627" s="50"/>
      <c r="O627" s="50">
        <v>40662</v>
      </c>
      <c r="P627" s="50"/>
      <c r="Q627" s="50"/>
      <c r="R627" s="50"/>
      <c r="S627" s="39" t="s">
        <v>488</v>
      </c>
      <c r="T627" s="39" t="s">
        <v>2032</v>
      </c>
      <c r="U627" s="39" t="s">
        <v>755</v>
      </c>
      <c r="V627" s="62">
        <v>7104928</v>
      </c>
      <c r="W627" s="62"/>
      <c r="X627" s="62"/>
      <c r="Y627" s="62"/>
      <c r="Z627" s="62"/>
      <c r="AA627" s="62"/>
      <c r="AB627" s="62"/>
      <c r="AC627" s="62"/>
      <c r="AD627" s="62"/>
      <c r="AE627" s="62"/>
      <c r="AF627" s="62"/>
      <c r="AG627" s="62"/>
      <c r="AH627" s="62"/>
      <c r="AI627" s="54" t="s">
        <v>2192</v>
      </c>
      <c r="AJ627" s="64">
        <f t="shared" si="37"/>
        <v>41937</v>
      </c>
      <c r="AK627" s="62" t="str">
        <f t="shared" ca="1" si="38"/>
        <v>Expired</v>
      </c>
    </row>
    <row r="628" spans="1:37" ht="51" x14ac:dyDescent="0.2">
      <c r="A628" s="39" t="s">
        <v>1257</v>
      </c>
      <c r="B628" s="39">
        <v>894</v>
      </c>
      <c r="C628" s="39">
        <v>18492</v>
      </c>
      <c r="D628" s="39">
        <v>533</v>
      </c>
      <c r="E628" s="39">
        <v>2004</v>
      </c>
      <c r="F628" s="39" t="str">
        <f t="shared" si="36"/>
        <v>2004-0533</v>
      </c>
      <c r="G628" s="39">
        <v>9</v>
      </c>
      <c r="H628" s="39" t="s">
        <v>414</v>
      </c>
      <c r="I628" s="47" t="s">
        <v>1606</v>
      </c>
      <c r="J628" s="50">
        <v>39380</v>
      </c>
      <c r="K628" s="39">
        <v>7</v>
      </c>
      <c r="L628" s="50">
        <v>39748</v>
      </c>
      <c r="M628" s="50"/>
      <c r="N628" s="50"/>
      <c r="O628" s="50"/>
      <c r="P628" s="50"/>
      <c r="Q628" s="50"/>
      <c r="R628" s="50"/>
      <c r="S628" s="39" t="s">
        <v>488</v>
      </c>
      <c r="T628" s="39" t="s">
        <v>2032</v>
      </c>
      <c r="U628" s="39" t="s">
        <v>756</v>
      </c>
      <c r="V628" s="62">
        <v>7104901</v>
      </c>
      <c r="W628" s="62"/>
      <c r="X628" s="62"/>
      <c r="Y628" s="62"/>
      <c r="Z628" s="62"/>
      <c r="AA628" s="62"/>
      <c r="AB628" s="62"/>
      <c r="AC628" s="62"/>
      <c r="AD628" s="62"/>
      <c r="AE628" s="62"/>
      <c r="AF628" s="62"/>
      <c r="AG628" s="62"/>
      <c r="AH628" s="62"/>
      <c r="AI628" s="54"/>
      <c r="AJ628" s="64">
        <f t="shared" si="37"/>
        <v>41937</v>
      </c>
      <c r="AK628" s="62" t="str">
        <f t="shared" ca="1" si="38"/>
        <v>Expired</v>
      </c>
    </row>
    <row r="629" spans="1:37" ht="51" x14ac:dyDescent="0.2">
      <c r="A629" s="39" t="s">
        <v>1257</v>
      </c>
      <c r="B629" s="39">
        <v>894</v>
      </c>
      <c r="C629" s="39">
        <v>18492</v>
      </c>
      <c r="D629" s="39">
        <v>533</v>
      </c>
      <c r="E629" s="39">
        <v>2004</v>
      </c>
      <c r="F629" s="39" t="str">
        <f t="shared" si="36"/>
        <v>2004-0533</v>
      </c>
      <c r="G629" s="39">
        <v>9</v>
      </c>
      <c r="H629" s="39" t="s">
        <v>414</v>
      </c>
      <c r="I629" s="47" t="s">
        <v>1606</v>
      </c>
      <c r="J629" s="50">
        <v>39380</v>
      </c>
      <c r="K629" s="39">
        <v>7</v>
      </c>
      <c r="L629" s="50">
        <v>39748</v>
      </c>
      <c r="M629" s="50"/>
      <c r="N629" s="50"/>
      <c r="O629" s="50"/>
      <c r="P629" s="50"/>
      <c r="Q629" s="50"/>
      <c r="R629" s="50"/>
      <c r="S629" s="39" t="s">
        <v>488</v>
      </c>
      <c r="T629" s="39" t="s">
        <v>2032</v>
      </c>
      <c r="U629" s="39" t="s">
        <v>757</v>
      </c>
      <c r="V629" s="62">
        <v>7104847</v>
      </c>
      <c r="W629" s="62"/>
      <c r="X629" s="62"/>
      <c r="Y629" s="62"/>
      <c r="Z629" s="62"/>
      <c r="AA629" s="62"/>
      <c r="AB629" s="62"/>
      <c r="AC629" s="62"/>
      <c r="AD629" s="62"/>
      <c r="AE629" s="62"/>
      <c r="AF629" s="62"/>
      <c r="AG629" s="62"/>
      <c r="AH629" s="62"/>
      <c r="AI629" s="54"/>
      <c r="AJ629" s="64">
        <f t="shared" si="37"/>
        <v>41937</v>
      </c>
      <c r="AK629" s="62" t="str">
        <f t="shared" ca="1" si="38"/>
        <v>Expired</v>
      </c>
    </row>
    <row r="630" spans="1:37" ht="25.5" x14ac:dyDescent="0.2">
      <c r="A630" s="39" t="s">
        <v>1257</v>
      </c>
      <c r="B630" s="39">
        <v>894</v>
      </c>
      <c r="C630" s="39">
        <v>10213</v>
      </c>
      <c r="D630" s="39">
        <v>427</v>
      </c>
      <c r="E630" s="39">
        <v>2000</v>
      </c>
      <c r="F630" s="39" t="str">
        <f t="shared" si="36"/>
        <v>2000-0427</v>
      </c>
      <c r="G630" s="39">
        <v>10</v>
      </c>
      <c r="H630" s="39" t="s">
        <v>447</v>
      </c>
      <c r="I630" s="47" t="s">
        <v>1258</v>
      </c>
      <c r="J630" s="50">
        <v>37208</v>
      </c>
      <c r="K630" s="39">
        <v>7</v>
      </c>
      <c r="L630" s="50">
        <v>37530</v>
      </c>
      <c r="M630" s="50"/>
      <c r="N630" s="50"/>
      <c r="O630" s="50"/>
      <c r="P630" s="50"/>
      <c r="Q630" s="50"/>
      <c r="R630" s="50">
        <v>39765</v>
      </c>
      <c r="S630" s="47"/>
      <c r="T630" s="39"/>
      <c r="U630" s="39"/>
      <c r="V630" s="70"/>
      <c r="W630" s="70"/>
      <c r="X630" s="70"/>
      <c r="Y630" s="70"/>
      <c r="Z630" s="70"/>
      <c r="AA630" s="70"/>
      <c r="AB630" s="70"/>
      <c r="AC630" s="70"/>
      <c r="AD630" s="70"/>
      <c r="AE630" s="70"/>
      <c r="AF630" s="70"/>
      <c r="AG630" s="70"/>
      <c r="AH630" s="70"/>
      <c r="AI630" s="54" t="s">
        <v>2027</v>
      </c>
      <c r="AJ630" s="64">
        <f t="shared" si="37"/>
        <v>39765</v>
      </c>
      <c r="AK630" s="62" t="str">
        <f t="shared" ca="1" si="38"/>
        <v>Expired</v>
      </c>
    </row>
    <row r="631" spans="1:37" ht="25.5" x14ac:dyDescent="0.2">
      <c r="A631" s="39" t="s">
        <v>1257</v>
      </c>
      <c r="B631" s="39">
        <v>894</v>
      </c>
      <c r="C631" s="39">
        <v>13204</v>
      </c>
      <c r="D631" s="39">
        <v>503</v>
      </c>
      <c r="E631" s="39">
        <v>2000</v>
      </c>
      <c r="F631" s="39" t="str">
        <f t="shared" si="36"/>
        <v>2000-0503</v>
      </c>
      <c r="G631" s="39">
        <v>10</v>
      </c>
      <c r="H631" s="39" t="s">
        <v>448</v>
      </c>
      <c r="I631" s="47" t="s">
        <v>1258</v>
      </c>
      <c r="J631" s="50">
        <v>37202</v>
      </c>
      <c r="K631" s="39">
        <v>7</v>
      </c>
      <c r="L631" s="50">
        <v>37568</v>
      </c>
      <c r="M631" s="50"/>
      <c r="N631" s="50"/>
      <c r="O631" s="50"/>
      <c r="P631" s="50"/>
      <c r="Q631" s="50"/>
      <c r="R631" s="50">
        <v>39762</v>
      </c>
      <c r="S631" s="47"/>
      <c r="T631" s="39"/>
      <c r="U631" s="39"/>
      <c r="V631" s="70"/>
      <c r="W631" s="70"/>
      <c r="X631" s="70"/>
      <c r="Y631" s="70"/>
      <c r="Z631" s="70"/>
      <c r="AA631" s="70"/>
      <c r="AB631" s="70"/>
      <c r="AC631" s="70"/>
      <c r="AD631" s="70"/>
      <c r="AE631" s="70"/>
      <c r="AF631" s="70"/>
      <c r="AG631" s="70"/>
      <c r="AH631" s="70"/>
      <c r="AI631" s="54" t="s">
        <v>2031</v>
      </c>
      <c r="AJ631" s="64">
        <f t="shared" si="37"/>
        <v>39759</v>
      </c>
      <c r="AK631" s="62" t="str">
        <f t="shared" ca="1" si="38"/>
        <v>Expired</v>
      </c>
    </row>
    <row r="632" spans="1:37" ht="38.25" x14ac:dyDescent="0.2">
      <c r="A632" s="39" t="s">
        <v>1257</v>
      </c>
      <c r="B632" s="39">
        <v>894</v>
      </c>
      <c r="C632" s="39">
        <v>19738</v>
      </c>
      <c r="D632" s="39">
        <v>145</v>
      </c>
      <c r="E632" s="39">
        <v>2001</v>
      </c>
      <c r="F632" s="39" t="str">
        <f t="shared" si="36"/>
        <v>2001-0145</v>
      </c>
      <c r="G632" s="39">
        <v>10</v>
      </c>
      <c r="H632" s="39" t="s">
        <v>1659</v>
      </c>
      <c r="I632" s="47" t="s">
        <v>1779</v>
      </c>
      <c r="J632" s="50">
        <v>37797</v>
      </c>
      <c r="K632" s="39">
        <v>7</v>
      </c>
      <c r="L632" s="50">
        <v>38679</v>
      </c>
      <c r="M632" s="50"/>
      <c r="N632" s="50"/>
      <c r="O632" s="50"/>
      <c r="P632" s="50"/>
      <c r="Q632" s="50"/>
      <c r="R632" s="50">
        <v>40350</v>
      </c>
      <c r="S632" s="47"/>
      <c r="T632" s="39"/>
      <c r="U632" s="39"/>
      <c r="V632" s="70"/>
      <c r="W632" s="70"/>
      <c r="X632" s="70"/>
      <c r="Y632" s="70"/>
      <c r="Z632" s="70"/>
      <c r="AA632" s="70"/>
      <c r="AB632" s="70"/>
      <c r="AC632" s="70"/>
      <c r="AD632" s="70"/>
      <c r="AE632" s="70"/>
      <c r="AF632" s="70"/>
      <c r="AG632" s="70"/>
      <c r="AH632" s="70"/>
      <c r="AI632" s="54" t="s">
        <v>2291</v>
      </c>
      <c r="AJ632" s="64">
        <f t="shared" si="37"/>
        <v>40354</v>
      </c>
      <c r="AK632" s="62" t="str">
        <f t="shared" ca="1" si="38"/>
        <v>Expired</v>
      </c>
    </row>
    <row r="633" spans="1:37" ht="25.5" x14ac:dyDescent="0.2">
      <c r="A633" s="39" t="s">
        <v>1257</v>
      </c>
      <c r="B633" s="39">
        <v>894</v>
      </c>
      <c r="C633" s="39">
        <v>19718</v>
      </c>
      <c r="D633" s="39">
        <v>229</v>
      </c>
      <c r="E633" s="39">
        <v>2001</v>
      </c>
      <c r="F633" s="39" t="str">
        <f t="shared" si="36"/>
        <v>2001-0229</v>
      </c>
      <c r="G633" s="39">
        <v>10</v>
      </c>
      <c r="H633" s="39" t="s">
        <v>1654</v>
      </c>
      <c r="I633" s="47" t="s">
        <v>1258</v>
      </c>
      <c r="J633" s="50">
        <v>38274</v>
      </c>
      <c r="K633" s="39">
        <v>7</v>
      </c>
      <c r="L633" s="50">
        <v>38679</v>
      </c>
      <c r="M633" s="50">
        <v>38772</v>
      </c>
      <c r="N633" s="50"/>
      <c r="O633" s="50"/>
      <c r="P633" s="50"/>
      <c r="Q633" s="50">
        <v>40478</v>
      </c>
      <c r="R633" s="50">
        <v>40802</v>
      </c>
      <c r="S633" s="47"/>
      <c r="T633" s="39"/>
      <c r="U633" s="39"/>
      <c r="V633" s="70"/>
      <c r="W633" s="70"/>
      <c r="X633" s="70"/>
      <c r="Y633" s="70"/>
      <c r="Z633" s="70"/>
      <c r="AA633" s="70"/>
      <c r="AB633" s="70"/>
      <c r="AC633" s="70"/>
      <c r="AD633" s="70"/>
      <c r="AE633" s="70"/>
      <c r="AF633" s="70"/>
      <c r="AG633" s="70"/>
      <c r="AH633" s="70"/>
      <c r="AI633" s="54" t="s">
        <v>2176</v>
      </c>
      <c r="AJ633" s="64">
        <f t="shared" si="37"/>
        <v>40830</v>
      </c>
      <c r="AK633" s="62" t="str">
        <f t="shared" ca="1" si="38"/>
        <v>Expired</v>
      </c>
    </row>
    <row r="634" spans="1:37" ht="38.25" x14ac:dyDescent="0.2">
      <c r="A634" s="39" t="s">
        <v>1257</v>
      </c>
      <c r="B634" s="39">
        <v>894</v>
      </c>
      <c r="C634" s="39">
        <v>18288</v>
      </c>
      <c r="D634" s="39">
        <v>246</v>
      </c>
      <c r="E634" s="39">
        <v>2001</v>
      </c>
      <c r="F634" s="39" t="str">
        <f t="shared" si="36"/>
        <v>2001-0246</v>
      </c>
      <c r="G634" s="39">
        <v>10</v>
      </c>
      <c r="H634" s="39" t="s">
        <v>1650</v>
      </c>
      <c r="I634" s="47" t="s">
        <v>1779</v>
      </c>
      <c r="J634" s="50" t="s">
        <v>2342</v>
      </c>
      <c r="K634" s="39">
        <v>7</v>
      </c>
      <c r="L634" s="50">
        <v>38772</v>
      </c>
      <c r="M634" s="50"/>
      <c r="N634" s="50"/>
      <c r="O634" s="50"/>
      <c r="P634" s="50"/>
      <c r="Q634" s="50"/>
      <c r="R634" s="50">
        <v>40913</v>
      </c>
      <c r="S634" s="39"/>
      <c r="T634" s="39"/>
      <c r="U634" s="39"/>
      <c r="V634" s="62"/>
      <c r="W634" s="62"/>
      <c r="X634" s="62"/>
      <c r="Y634" s="62"/>
      <c r="Z634" s="62"/>
      <c r="AA634" s="62"/>
      <c r="AB634" s="62"/>
      <c r="AC634" s="62"/>
      <c r="AD634" s="62"/>
      <c r="AE634" s="62"/>
      <c r="AF634" s="62"/>
      <c r="AG634" s="62"/>
      <c r="AH634" s="62"/>
      <c r="AI634" s="54" t="s">
        <v>2343</v>
      </c>
      <c r="AJ634" s="64" t="str">
        <f t="shared" si="37"/>
        <v/>
      </c>
      <c r="AK634" s="62" t="str">
        <f ca="1">IF(OR(J634="Assumed Expired",J634="Voided",J634="Non Performed",J634="Released"),"Expired",IF(J634="Status?","TBD",IF(AJ634="","",IF(NOW()&gt;AJ634,"Expired","Under Warranty"))))</f>
        <v>Expired</v>
      </c>
    </row>
    <row r="635" spans="1:37" ht="25.5" x14ac:dyDescent="0.2">
      <c r="A635" s="39" t="s">
        <v>1257</v>
      </c>
      <c r="B635" s="39">
        <v>894</v>
      </c>
      <c r="C635" s="39">
        <v>19719</v>
      </c>
      <c r="D635" s="39">
        <v>403</v>
      </c>
      <c r="E635" s="39">
        <v>2001</v>
      </c>
      <c r="F635" s="39" t="str">
        <f t="shared" ref="F635:F653" si="39">IF(CONCATENATE(TEXT(E635,"0000"),"-",TEXT(D635,"0000"))="0000-0000"," ",CONCATENATE(TEXT(E635,"0000"),"-",TEXT(D635,"0000")))</f>
        <v>2001-0403</v>
      </c>
      <c r="G635" s="39">
        <v>10</v>
      </c>
      <c r="H635" s="39" t="s">
        <v>1657</v>
      </c>
      <c r="I635" s="47" t="s">
        <v>1258</v>
      </c>
      <c r="J635" s="50">
        <v>38274</v>
      </c>
      <c r="K635" s="39">
        <v>7</v>
      </c>
      <c r="L635" s="50">
        <v>38679</v>
      </c>
      <c r="M635" s="50">
        <v>38772</v>
      </c>
      <c r="N635" s="50"/>
      <c r="O635" s="50"/>
      <c r="P635" s="50"/>
      <c r="Q635" s="50">
        <v>40478</v>
      </c>
      <c r="R635" s="50">
        <v>40802</v>
      </c>
      <c r="S635" s="47"/>
      <c r="T635" s="39"/>
      <c r="U635" s="39"/>
      <c r="V635" s="70"/>
      <c r="W635" s="70"/>
      <c r="X635" s="70"/>
      <c r="Y635" s="70"/>
      <c r="Z635" s="70"/>
      <c r="AA635" s="70"/>
      <c r="AB635" s="70"/>
      <c r="AC635" s="70"/>
      <c r="AD635" s="70"/>
      <c r="AE635" s="70"/>
      <c r="AF635" s="70"/>
      <c r="AG635" s="70"/>
      <c r="AH635" s="70"/>
      <c r="AI635" s="54" t="s">
        <v>2177</v>
      </c>
      <c r="AJ635" s="64">
        <f t="shared" si="37"/>
        <v>40830</v>
      </c>
      <c r="AK635" s="62" t="str">
        <f t="shared" ref="AK635:AK653" ca="1" si="40">IF(OR(J635="Assumed Expired",J635="Voided",J635="Non Performed"),"Expired",IF(J635="Status?","TBD",IF(AJ635="","",IF(NOW()&gt;AJ635,"Expired","Under Warranty"))))</f>
        <v>Expired</v>
      </c>
    </row>
    <row r="636" spans="1:37" ht="38.25" x14ac:dyDescent="0.2">
      <c r="A636" s="39" t="s">
        <v>1257</v>
      </c>
      <c r="B636" s="39">
        <v>894</v>
      </c>
      <c r="C636" s="39">
        <v>18287</v>
      </c>
      <c r="D636" s="39">
        <v>425</v>
      </c>
      <c r="E636" s="39">
        <v>2001</v>
      </c>
      <c r="F636" s="39" t="str">
        <f t="shared" si="39"/>
        <v>2001-0425</v>
      </c>
      <c r="G636" s="39">
        <v>10</v>
      </c>
      <c r="H636" s="39" t="s">
        <v>467</v>
      </c>
      <c r="I636" s="47" t="s">
        <v>1779</v>
      </c>
      <c r="J636" s="50">
        <v>38406</v>
      </c>
      <c r="K636" s="39">
        <v>7</v>
      </c>
      <c r="L636" s="50">
        <v>38772</v>
      </c>
      <c r="M636" s="50">
        <v>39119</v>
      </c>
      <c r="N636" s="50">
        <v>39480</v>
      </c>
      <c r="O636" s="50">
        <v>39857</v>
      </c>
      <c r="P636" s="50">
        <v>40213</v>
      </c>
      <c r="Q636" s="50">
        <v>40574</v>
      </c>
      <c r="R636" s="50">
        <v>40913</v>
      </c>
      <c r="S636" s="47"/>
      <c r="T636" s="39"/>
      <c r="U636" s="39"/>
      <c r="V636" s="70"/>
      <c r="W636" s="70"/>
      <c r="X636" s="70"/>
      <c r="Y636" s="70"/>
      <c r="Z636" s="70"/>
      <c r="AA636" s="70"/>
      <c r="AB636" s="70"/>
      <c r="AC636" s="70"/>
      <c r="AD636" s="70"/>
      <c r="AE636" s="70"/>
      <c r="AF636" s="70"/>
      <c r="AG636" s="70"/>
      <c r="AH636" s="70"/>
      <c r="AI636" s="54"/>
      <c r="AJ636" s="64">
        <f t="shared" si="37"/>
        <v>40962</v>
      </c>
      <c r="AK636" s="62" t="str">
        <f t="shared" ca="1" si="40"/>
        <v>Expired</v>
      </c>
    </row>
    <row r="637" spans="1:37" ht="38.25" x14ac:dyDescent="0.2">
      <c r="A637" s="39" t="s">
        <v>1257</v>
      </c>
      <c r="B637" s="39">
        <v>894</v>
      </c>
      <c r="C637" s="39">
        <v>21053</v>
      </c>
      <c r="D637" s="39">
        <v>3001</v>
      </c>
      <c r="E637" s="39">
        <v>2001</v>
      </c>
      <c r="F637" s="39" t="str">
        <f t="shared" si="39"/>
        <v>2001-3001</v>
      </c>
      <c r="G637" s="39">
        <v>10</v>
      </c>
      <c r="H637" s="39" t="s">
        <v>984</v>
      </c>
      <c r="I637" s="47" t="s">
        <v>985</v>
      </c>
      <c r="J637" s="50">
        <v>37547</v>
      </c>
      <c r="K637" s="39">
        <v>7</v>
      </c>
      <c r="L637" s="50">
        <v>39556</v>
      </c>
      <c r="M637" s="50"/>
      <c r="N637" s="50"/>
      <c r="O637" s="50"/>
      <c r="P637" s="50"/>
      <c r="Q637" s="50"/>
      <c r="R637" s="50">
        <v>40091</v>
      </c>
      <c r="S637" s="47"/>
      <c r="T637" s="39" t="s">
        <v>2037</v>
      </c>
      <c r="U637" s="39"/>
      <c r="V637" s="70"/>
      <c r="W637" s="70"/>
      <c r="X637" s="70"/>
      <c r="Y637" s="70"/>
      <c r="Z637" s="70"/>
      <c r="AA637" s="70"/>
      <c r="AB637" s="70"/>
      <c r="AC637" s="70"/>
      <c r="AD637" s="70"/>
      <c r="AE637" s="70"/>
      <c r="AF637" s="70"/>
      <c r="AG637" s="70"/>
      <c r="AH637" s="70"/>
      <c r="AI637" s="54" t="s">
        <v>2027</v>
      </c>
      <c r="AJ637" s="64">
        <f t="shared" si="37"/>
        <v>40104</v>
      </c>
      <c r="AK637" s="62" t="str">
        <f t="shared" ca="1" si="40"/>
        <v>Expired</v>
      </c>
    </row>
    <row r="638" spans="1:37" ht="26.25" customHeight="1" x14ac:dyDescent="0.2">
      <c r="A638" s="39" t="s">
        <v>1257</v>
      </c>
      <c r="B638" s="39">
        <v>894</v>
      </c>
      <c r="C638" s="39">
        <v>18986</v>
      </c>
      <c r="D638" s="39">
        <v>40</v>
      </c>
      <c r="E638" s="39">
        <v>2002</v>
      </c>
      <c r="F638" s="39" t="str">
        <f t="shared" si="39"/>
        <v>2002-0040</v>
      </c>
      <c r="G638" s="39">
        <v>10</v>
      </c>
      <c r="H638" s="39" t="s">
        <v>1651</v>
      </c>
      <c r="I638" s="47" t="s">
        <v>1258</v>
      </c>
      <c r="J638" s="50">
        <v>37565</v>
      </c>
      <c r="K638" s="39">
        <v>7</v>
      </c>
      <c r="L638" s="50"/>
      <c r="M638" s="50"/>
      <c r="N638" s="50"/>
      <c r="O638" s="50"/>
      <c r="P638" s="50"/>
      <c r="Q638" s="50"/>
      <c r="R638" s="50">
        <v>40084</v>
      </c>
      <c r="S638" s="47"/>
      <c r="T638" s="39"/>
      <c r="U638" s="39"/>
      <c r="V638" s="70"/>
      <c r="W638" s="70"/>
      <c r="X638" s="70"/>
      <c r="Y638" s="70"/>
      <c r="Z638" s="70"/>
      <c r="AA638" s="70"/>
      <c r="AB638" s="70"/>
      <c r="AC638" s="70"/>
      <c r="AD638" s="70"/>
      <c r="AE638" s="70"/>
      <c r="AF638" s="70"/>
      <c r="AG638" s="70"/>
      <c r="AH638" s="70"/>
      <c r="AI638" s="54" t="s">
        <v>2184</v>
      </c>
      <c r="AJ638" s="64">
        <f t="shared" si="37"/>
        <v>40122</v>
      </c>
      <c r="AK638" s="62" t="str">
        <f t="shared" ca="1" si="40"/>
        <v>Expired</v>
      </c>
    </row>
    <row r="639" spans="1:37" ht="25.5" x14ac:dyDescent="0.2">
      <c r="A639" s="39" t="s">
        <v>1257</v>
      </c>
      <c r="B639" s="39">
        <v>894</v>
      </c>
      <c r="C639" s="39">
        <v>13481</v>
      </c>
      <c r="D639" s="39">
        <v>122</v>
      </c>
      <c r="E639" s="39">
        <v>2002</v>
      </c>
      <c r="F639" s="39" t="str">
        <f t="shared" si="39"/>
        <v>2002-0122</v>
      </c>
      <c r="G639" s="39">
        <v>10</v>
      </c>
      <c r="H639" s="39" t="s">
        <v>451</v>
      </c>
      <c r="I639" s="47" t="s">
        <v>1258</v>
      </c>
      <c r="J639" s="50">
        <v>37560</v>
      </c>
      <c r="K639" s="39">
        <v>7</v>
      </c>
      <c r="L639" s="50"/>
      <c r="M639" s="50"/>
      <c r="N639" s="50"/>
      <c r="O639" s="50"/>
      <c r="P639" s="50"/>
      <c r="Q639" s="50"/>
      <c r="R639" s="50">
        <v>40100</v>
      </c>
      <c r="S639" s="47"/>
      <c r="T639" s="39"/>
      <c r="U639" s="39"/>
      <c r="V639" s="70"/>
      <c r="W639" s="70"/>
      <c r="X639" s="70"/>
      <c r="Y639" s="70"/>
      <c r="Z639" s="70"/>
      <c r="AA639" s="70"/>
      <c r="AB639" s="70"/>
      <c r="AC639" s="70"/>
      <c r="AD639" s="70"/>
      <c r="AE639" s="70"/>
      <c r="AF639" s="70"/>
      <c r="AG639" s="70"/>
      <c r="AH639" s="70"/>
      <c r="AI639" s="54" t="s">
        <v>2031</v>
      </c>
      <c r="AJ639" s="64">
        <f t="shared" si="37"/>
        <v>40117</v>
      </c>
      <c r="AK639" s="62" t="str">
        <f t="shared" ca="1" si="40"/>
        <v>Expired</v>
      </c>
    </row>
    <row r="640" spans="1:37" ht="25.5" x14ac:dyDescent="0.2">
      <c r="A640" s="39" t="s">
        <v>1257</v>
      </c>
      <c r="B640" s="39">
        <v>894</v>
      </c>
      <c r="C640" s="39">
        <v>19058</v>
      </c>
      <c r="D640" s="39">
        <v>152</v>
      </c>
      <c r="E640" s="39">
        <v>2002</v>
      </c>
      <c r="F640" s="39" t="str">
        <f t="shared" si="39"/>
        <v>2002-0152</v>
      </c>
      <c r="G640" s="39">
        <v>10</v>
      </c>
      <c r="H640" s="39" t="s">
        <v>1652</v>
      </c>
      <c r="I640" s="47" t="s">
        <v>1258</v>
      </c>
      <c r="J640" s="50">
        <v>37826</v>
      </c>
      <c r="K640" s="39">
        <v>7</v>
      </c>
      <c r="L640" s="50"/>
      <c r="M640" s="50"/>
      <c r="N640" s="50"/>
      <c r="O640" s="50"/>
      <c r="P640" s="50"/>
      <c r="Q640" s="50"/>
      <c r="R640" s="50"/>
      <c r="S640" s="47"/>
      <c r="T640" s="39"/>
      <c r="U640" s="39"/>
      <c r="V640" s="70"/>
      <c r="W640" s="70"/>
      <c r="X640" s="70"/>
      <c r="Y640" s="70"/>
      <c r="Z640" s="70"/>
      <c r="AA640" s="70"/>
      <c r="AB640" s="70"/>
      <c r="AC640" s="70"/>
      <c r="AD640" s="70"/>
      <c r="AE640" s="70"/>
      <c r="AF640" s="70"/>
      <c r="AG640" s="70"/>
      <c r="AH640" s="70"/>
      <c r="AI640" s="54"/>
      <c r="AJ640" s="64">
        <f t="shared" si="37"/>
        <v>40383</v>
      </c>
      <c r="AK640" s="62" t="str">
        <f t="shared" ca="1" si="40"/>
        <v>Expired</v>
      </c>
    </row>
    <row r="641" spans="1:38" ht="25.5" x14ac:dyDescent="0.2">
      <c r="A641" s="39" t="s">
        <v>1257</v>
      </c>
      <c r="B641" s="39">
        <v>894</v>
      </c>
      <c r="C641" s="39">
        <v>19059</v>
      </c>
      <c r="D641" s="39">
        <v>196</v>
      </c>
      <c r="E641" s="39">
        <v>2002</v>
      </c>
      <c r="F641" s="39" t="str">
        <f t="shared" si="39"/>
        <v>2002-0196</v>
      </c>
      <c r="G641" s="39">
        <v>10</v>
      </c>
      <c r="H641" s="39" t="s">
        <v>1653</v>
      </c>
      <c r="I641" s="47" t="s">
        <v>1258</v>
      </c>
      <c r="J641" s="50">
        <v>37890</v>
      </c>
      <c r="K641" s="39">
        <v>7</v>
      </c>
      <c r="L641" s="50"/>
      <c r="M641" s="50">
        <v>38618</v>
      </c>
      <c r="N641" s="50"/>
      <c r="O641" s="50"/>
      <c r="P641" s="50"/>
      <c r="Q641" s="50"/>
      <c r="R641" s="50">
        <v>40417</v>
      </c>
      <c r="S641" s="47"/>
      <c r="T641" s="39"/>
      <c r="U641" s="39"/>
      <c r="V641" s="70"/>
      <c r="W641" s="70"/>
      <c r="X641" s="70"/>
      <c r="Y641" s="70"/>
      <c r="Z641" s="70"/>
      <c r="AA641" s="70"/>
      <c r="AB641" s="70"/>
      <c r="AC641" s="70"/>
      <c r="AD641" s="70"/>
      <c r="AE641" s="70"/>
      <c r="AF641" s="70"/>
      <c r="AG641" s="70"/>
      <c r="AH641" s="70"/>
      <c r="AI641" s="54" t="s">
        <v>2175</v>
      </c>
      <c r="AJ641" s="64">
        <f t="shared" si="37"/>
        <v>40447</v>
      </c>
      <c r="AK641" s="62" t="str">
        <f t="shared" ca="1" si="40"/>
        <v>Expired</v>
      </c>
    </row>
    <row r="642" spans="1:38" ht="25.5" x14ac:dyDescent="0.2">
      <c r="A642" s="39" t="s">
        <v>1257</v>
      </c>
      <c r="B642" s="39">
        <v>894</v>
      </c>
      <c r="C642" s="39">
        <v>23565</v>
      </c>
      <c r="D642" s="39">
        <v>173</v>
      </c>
      <c r="E642" s="39">
        <v>2005</v>
      </c>
      <c r="F642" s="39" t="str">
        <f t="shared" si="39"/>
        <v>2005-0173</v>
      </c>
      <c r="G642" s="39">
        <v>10</v>
      </c>
      <c r="H642" s="39" t="s">
        <v>989</v>
      </c>
      <c r="I642" s="47" t="s">
        <v>1258</v>
      </c>
      <c r="J642" s="50">
        <v>39581</v>
      </c>
      <c r="K642" s="39">
        <v>7</v>
      </c>
      <c r="L642" s="50">
        <v>39942</v>
      </c>
      <c r="M642" s="50">
        <v>40312</v>
      </c>
      <c r="N642" s="50">
        <v>40683</v>
      </c>
      <c r="O642" s="50">
        <v>41043</v>
      </c>
      <c r="P642" s="50">
        <v>41407</v>
      </c>
      <c r="Q642" s="50">
        <v>41772</v>
      </c>
      <c r="R642" s="50">
        <v>42107</v>
      </c>
      <c r="S642" s="39"/>
      <c r="T642" s="39"/>
      <c r="U642" s="39"/>
      <c r="V642" s="62"/>
      <c r="W642" s="62"/>
      <c r="X642" s="62"/>
      <c r="Y642" s="62"/>
      <c r="Z642" s="62"/>
      <c r="AA642" s="62"/>
      <c r="AB642" s="62"/>
      <c r="AC642" s="62"/>
      <c r="AD642" s="62"/>
      <c r="AE642" s="62"/>
      <c r="AF642" s="62"/>
      <c r="AG642" s="62"/>
      <c r="AH642" s="62"/>
      <c r="AI642" s="54"/>
      <c r="AJ642" s="64">
        <f t="shared" si="37"/>
        <v>42137</v>
      </c>
      <c r="AK642" s="62" t="str">
        <f t="shared" ca="1" si="40"/>
        <v>Expired</v>
      </c>
    </row>
    <row r="643" spans="1:38" ht="25.5" x14ac:dyDescent="0.2">
      <c r="A643" s="39" t="s">
        <v>1257</v>
      </c>
      <c r="B643" s="39">
        <v>894</v>
      </c>
      <c r="C643" s="39">
        <v>13590</v>
      </c>
      <c r="D643" s="39">
        <v>487</v>
      </c>
      <c r="E643" s="39">
        <v>2000</v>
      </c>
      <c r="F643" s="39" t="str">
        <f t="shared" si="39"/>
        <v>2000-0487</v>
      </c>
      <c r="G643" s="39">
        <v>11</v>
      </c>
      <c r="H643" s="39" t="s">
        <v>993</v>
      </c>
      <c r="I643" s="47" t="s">
        <v>1258</v>
      </c>
      <c r="J643" s="50">
        <v>37124</v>
      </c>
      <c r="K643" s="39">
        <v>7</v>
      </c>
      <c r="L643" s="50">
        <v>37488</v>
      </c>
      <c r="M643" s="50">
        <v>37852</v>
      </c>
      <c r="N643" s="50"/>
      <c r="O643" s="50"/>
      <c r="P643" s="50"/>
      <c r="Q643" s="50"/>
      <c r="R643" s="50"/>
      <c r="S643" s="47" t="s">
        <v>994</v>
      </c>
      <c r="T643" s="39" t="s">
        <v>995</v>
      </c>
      <c r="U643" s="39"/>
      <c r="V643" s="70"/>
      <c r="W643" s="70"/>
      <c r="X643" s="70"/>
      <c r="Y643" s="70"/>
      <c r="Z643" s="70"/>
      <c r="AA643" s="70"/>
      <c r="AB643" s="70"/>
      <c r="AC643" s="70"/>
      <c r="AD643" s="70"/>
      <c r="AE643" s="70"/>
      <c r="AF643" s="70"/>
      <c r="AG643" s="70"/>
      <c r="AH643" s="70"/>
      <c r="AI643" s="54"/>
      <c r="AJ643" s="64">
        <f t="shared" si="37"/>
        <v>39681</v>
      </c>
      <c r="AK643" s="62" t="str">
        <f t="shared" ca="1" si="40"/>
        <v>Expired</v>
      </c>
    </row>
    <row r="644" spans="1:38" ht="25.5" x14ac:dyDescent="0.2">
      <c r="A644" s="39" t="s">
        <v>1257</v>
      </c>
      <c r="B644" s="39">
        <v>894</v>
      </c>
      <c r="C644" s="39">
        <v>15936</v>
      </c>
      <c r="D644" s="39">
        <v>511</v>
      </c>
      <c r="E644" s="39">
        <v>2000</v>
      </c>
      <c r="F644" s="39" t="str">
        <f t="shared" si="39"/>
        <v>2000-0511</v>
      </c>
      <c r="G644" s="39">
        <v>11</v>
      </c>
      <c r="H644" s="39" t="s">
        <v>996</v>
      </c>
      <c r="I644" s="47" t="s">
        <v>1258</v>
      </c>
      <c r="J644" s="50">
        <v>37244</v>
      </c>
      <c r="K644" s="39">
        <v>7</v>
      </c>
      <c r="L644" s="50">
        <v>37608</v>
      </c>
      <c r="M644" s="50">
        <v>37977</v>
      </c>
      <c r="N644" s="50"/>
      <c r="O644" s="50"/>
      <c r="P644" s="50"/>
      <c r="Q644" s="50"/>
      <c r="R644" s="50"/>
      <c r="S644" s="47" t="s">
        <v>259</v>
      </c>
      <c r="T644" s="39"/>
      <c r="U644" s="39"/>
      <c r="V644" s="70"/>
      <c r="W644" s="70"/>
      <c r="X644" s="70"/>
      <c r="Y644" s="70"/>
      <c r="Z644" s="70"/>
      <c r="AA644" s="70"/>
      <c r="AB644" s="70"/>
      <c r="AC644" s="70"/>
      <c r="AD644" s="70"/>
      <c r="AE644" s="70"/>
      <c r="AF644" s="70"/>
      <c r="AG644" s="70"/>
      <c r="AH644" s="70"/>
      <c r="AI644" s="54"/>
      <c r="AJ644" s="64">
        <f t="shared" si="37"/>
        <v>39801</v>
      </c>
      <c r="AK644" s="62" t="str">
        <f t="shared" ca="1" si="40"/>
        <v>Expired</v>
      </c>
    </row>
    <row r="645" spans="1:38" ht="26.25" customHeight="1" x14ac:dyDescent="0.2">
      <c r="A645" s="39" t="s">
        <v>1257</v>
      </c>
      <c r="B645" s="39">
        <v>894</v>
      </c>
      <c r="C645" s="39">
        <v>9176</v>
      </c>
      <c r="D645" s="39">
        <v>197</v>
      </c>
      <c r="E645" s="39">
        <v>2000</v>
      </c>
      <c r="F645" s="39" t="str">
        <f t="shared" si="39"/>
        <v>2000-0197</v>
      </c>
      <c r="G645" s="39">
        <v>12</v>
      </c>
      <c r="H645" s="39" t="s">
        <v>1005</v>
      </c>
      <c r="I645" s="47" t="s">
        <v>1779</v>
      </c>
      <c r="J645" s="50">
        <v>37216</v>
      </c>
      <c r="K645" s="39">
        <v>7</v>
      </c>
      <c r="L645" s="50">
        <v>37500</v>
      </c>
      <c r="M645" s="50">
        <v>37681</v>
      </c>
      <c r="N645" s="50"/>
      <c r="O645" s="50"/>
      <c r="P645" s="50"/>
      <c r="Q645" s="50"/>
      <c r="R645" s="50"/>
      <c r="S645" s="47"/>
      <c r="T645" s="39"/>
      <c r="U645" s="39"/>
      <c r="V645" s="70"/>
      <c r="W645" s="70"/>
      <c r="X645" s="70"/>
      <c r="Y645" s="70"/>
      <c r="Z645" s="70"/>
      <c r="AA645" s="70"/>
      <c r="AB645" s="70"/>
      <c r="AC645" s="70"/>
      <c r="AD645" s="70"/>
      <c r="AE645" s="70"/>
      <c r="AF645" s="70"/>
      <c r="AG645" s="70"/>
      <c r="AH645" s="70"/>
      <c r="AI645" s="54"/>
      <c r="AJ645" s="64">
        <f t="shared" si="37"/>
        <v>39773</v>
      </c>
      <c r="AK645" s="62" t="str">
        <f t="shared" ca="1" si="40"/>
        <v>Expired</v>
      </c>
    </row>
    <row r="646" spans="1:38" ht="26.25" customHeight="1" x14ac:dyDescent="0.2">
      <c r="A646" s="39" t="s">
        <v>1257</v>
      </c>
      <c r="B646" s="39">
        <v>894</v>
      </c>
      <c r="C646" s="39">
        <v>18122</v>
      </c>
      <c r="D646" s="39">
        <v>232</v>
      </c>
      <c r="E646" s="39">
        <v>2000</v>
      </c>
      <c r="F646" s="39" t="str">
        <f t="shared" si="39"/>
        <v>2000-0232</v>
      </c>
      <c r="G646" s="39">
        <v>12</v>
      </c>
      <c r="H646" s="39" t="s">
        <v>1014</v>
      </c>
      <c r="I646" s="47" t="s">
        <v>1779</v>
      </c>
      <c r="J646" s="50">
        <v>36903</v>
      </c>
      <c r="K646" s="39">
        <v>7</v>
      </c>
      <c r="L646" s="50">
        <v>37230</v>
      </c>
      <c r="M646" s="50">
        <v>37377</v>
      </c>
      <c r="N646" s="50">
        <v>37742</v>
      </c>
      <c r="O646" s="50"/>
      <c r="P646" s="50"/>
      <c r="Q646" s="50"/>
      <c r="R646" s="50"/>
      <c r="S646" s="47"/>
      <c r="T646" s="39"/>
      <c r="U646" s="39"/>
      <c r="V646" s="70"/>
      <c r="W646" s="70"/>
      <c r="X646" s="70"/>
      <c r="Y646" s="70"/>
      <c r="Z646" s="70"/>
      <c r="AA646" s="70"/>
      <c r="AB646" s="70"/>
      <c r="AC646" s="70"/>
      <c r="AD646" s="70"/>
      <c r="AE646" s="70"/>
      <c r="AF646" s="70"/>
      <c r="AG646" s="70"/>
      <c r="AH646" s="70"/>
      <c r="AI646" s="54"/>
      <c r="AJ646" s="64">
        <f t="shared" si="37"/>
        <v>39459</v>
      </c>
      <c r="AK646" s="62" t="str">
        <f t="shared" ca="1" si="40"/>
        <v>Expired</v>
      </c>
    </row>
    <row r="647" spans="1:38" ht="25.5" customHeight="1" x14ac:dyDescent="0.2">
      <c r="A647" s="39" t="s">
        <v>1257</v>
      </c>
      <c r="B647" s="39">
        <v>894</v>
      </c>
      <c r="C647" s="39">
        <v>18744</v>
      </c>
      <c r="D647" s="39">
        <v>308</v>
      </c>
      <c r="E647" s="39">
        <v>2000</v>
      </c>
      <c r="F647" s="39" t="str">
        <f t="shared" si="39"/>
        <v>2000-0308</v>
      </c>
      <c r="G647" s="39">
        <v>12</v>
      </c>
      <c r="H647" s="39" t="s">
        <v>851</v>
      </c>
      <c r="I647" s="47" t="s">
        <v>1779</v>
      </c>
      <c r="J647" s="50">
        <v>37179</v>
      </c>
      <c r="K647" s="39">
        <v>7</v>
      </c>
      <c r="L647" s="50"/>
      <c r="M647" s="50"/>
      <c r="N647" s="50"/>
      <c r="O647" s="50"/>
      <c r="P647" s="50"/>
      <c r="Q647" s="50"/>
      <c r="R647" s="50"/>
      <c r="S647" s="47"/>
      <c r="T647" s="39"/>
      <c r="U647" s="39"/>
      <c r="V647" s="70"/>
      <c r="W647" s="70"/>
      <c r="X647" s="70"/>
      <c r="Y647" s="70"/>
      <c r="Z647" s="70"/>
      <c r="AA647" s="70"/>
      <c r="AB647" s="70"/>
      <c r="AC647" s="70"/>
      <c r="AD647" s="70"/>
      <c r="AE647" s="70"/>
      <c r="AF647" s="70"/>
      <c r="AG647" s="70"/>
      <c r="AH647" s="70"/>
      <c r="AI647" s="54"/>
      <c r="AJ647" s="64">
        <f t="shared" si="37"/>
        <v>39736</v>
      </c>
      <c r="AK647" s="62" t="str">
        <f t="shared" ca="1" si="40"/>
        <v>Expired</v>
      </c>
    </row>
    <row r="648" spans="1:38" ht="38.25" x14ac:dyDescent="0.2">
      <c r="A648" s="39" t="s">
        <v>1257</v>
      </c>
      <c r="B648" s="39">
        <v>894</v>
      </c>
      <c r="C648" s="39">
        <v>12342</v>
      </c>
      <c r="D648" s="39">
        <v>204</v>
      </c>
      <c r="E648" s="39">
        <v>2001</v>
      </c>
      <c r="F648" s="39" t="str">
        <f t="shared" si="39"/>
        <v>2001-0204</v>
      </c>
      <c r="G648" s="39">
        <v>12</v>
      </c>
      <c r="H648" s="39" t="s">
        <v>1011</v>
      </c>
      <c r="I648" s="47" t="s">
        <v>1779</v>
      </c>
      <c r="J648" s="50">
        <v>37729</v>
      </c>
      <c r="K648" s="39">
        <v>7</v>
      </c>
      <c r="L648" s="50"/>
      <c r="M648" s="50"/>
      <c r="N648" s="50"/>
      <c r="O648" s="50"/>
      <c r="P648" s="50"/>
      <c r="Q648" s="50"/>
      <c r="R648" s="50"/>
      <c r="S648" s="47"/>
      <c r="T648" s="39"/>
      <c r="U648" s="39"/>
      <c r="V648" s="70"/>
      <c r="W648" s="70"/>
      <c r="X648" s="70"/>
      <c r="Y648" s="70"/>
      <c r="Z648" s="70"/>
      <c r="AA648" s="70"/>
      <c r="AB648" s="70"/>
      <c r="AC648" s="70"/>
      <c r="AD648" s="70"/>
      <c r="AE648" s="70"/>
      <c r="AF648" s="70"/>
      <c r="AG648" s="70"/>
      <c r="AH648" s="70"/>
      <c r="AI648" s="54" t="s">
        <v>1012</v>
      </c>
      <c r="AJ648" s="64">
        <f t="shared" si="37"/>
        <v>40286</v>
      </c>
      <c r="AK648" s="62" t="str">
        <f t="shared" ca="1" si="40"/>
        <v>Expired</v>
      </c>
      <c r="AL648" s="164"/>
    </row>
    <row r="649" spans="1:38" ht="38.25" x14ac:dyDescent="0.2">
      <c r="A649" s="135" t="s">
        <v>1253</v>
      </c>
      <c r="B649" s="62">
        <v>896</v>
      </c>
      <c r="C649" s="62">
        <v>76691</v>
      </c>
      <c r="D649" s="111">
        <v>2</v>
      </c>
      <c r="E649" s="62">
        <v>2013</v>
      </c>
      <c r="F649" s="39" t="str">
        <f t="shared" si="39"/>
        <v>2013-0002</v>
      </c>
      <c r="G649" s="62">
        <v>1</v>
      </c>
      <c r="H649" s="123" t="s">
        <v>2394</v>
      </c>
      <c r="I649" s="133" t="s">
        <v>2395</v>
      </c>
      <c r="J649" s="121">
        <v>42277</v>
      </c>
      <c r="K649" s="62">
        <v>7</v>
      </c>
      <c r="L649" s="64"/>
      <c r="M649" s="64"/>
      <c r="N649" s="64"/>
      <c r="O649" s="64"/>
      <c r="P649" s="64"/>
      <c r="Q649" s="64"/>
      <c r="R649" s="136"/>
      <c r="S649" s="63"/>
      <c r="T649" s="116"/>
      <c r="U649" s="137"/>
      <c r="V649" s="137"/>
      <c r="W649" s="137"/>
      <c r="X649" s="137"/>
      <c r="Y649" s="137"/>
      <c r="Z649" s="137"/>
      <c r="AA649" s="137"/>
      <c r="AB649" s="137"/>
      <c r="AC649" s="137"/>
      <c r="AD649" s="137"/>
      <c r="AE649" s="137"/>
      <c r="AF649" s="137"/>
      <c r="AG649" s="137"/>
      <c r="AH649" s="137"/>
      <c r="AI649" s="116"/>
      <c r="AJ649" s="64">
        <f t="shared" si="37"/>
        <v>44834</v>
      </c>
      <c r="AK649" s="62" t="str">
        <f t="shared" ca="1" si="40"/>
        <v>Under Warranty</v>
      </c>
      <c r="AL649" s="164"/>
    </row>
    <row r="650" spans="1:38" ht="38.25" x14ac:dyDescent="0.2">
      <c r="A650" s="135" t="s">
        <v>1253</v>
      </c>
      <c r="B650" s="62">
        <v>896</v>
      </c>
      <c r="C650" s="62">
        <v>76691</v>
      </c>
      <c r="D650" s="111">
        <v>2</v>
      </c>
      <c r="E650" s="62">
        <v>2013</v>
      </c>
      <c r="F650" s="39" t="str">
        <f t="shared" si="39"/>
        <v>2013-0002</v>
      </c>
      <c r="G650" s="62">
        <v>1</v>
      </c>
      <c r="H650" s="123" t="s">
        <v>2394</v>
      </c>
      <c r="I650" s="133" t="s">
        <v>2395</v>
      </c>
      <c r="J650" s="121">
        <v>42277</v>
      </c>
      <c r="K650" s="62">
        <v>7</v>
      </c>
      <c r="L650" s="64"/>
      <c r="M650" s="64"/>
      <c r="N650" s="64"/>
      <c r="O650" s="64"/>
      <c r="P650" s="64"/>
      <c r="Q650" s="64"/>
      <c r="R650" s="136"/>
      <c r="S650" s="63"/>
      <c r="T650" s="116"/>
      <c r="U650" s="137"/>
      <c r="V650" s="137"/>
      <c r="W650" s="137"/>
      <c r="X650" s="137"/>
      <c r="Y650" s="137"/>
      <c r="Z650" s="137"/>
      <c r="AA650" s="137"/>
      <c r="AB650" s="137"/>
      <c r="AC650" s="137"/>
      <c r="AD650" s="137"/>
      <c r="AE650" s="137"/>
      <c r="AF650" s="137"/>
      <c r="AG650" s="137"/>
      <c r="AH650" s="137"/>
      <c r="AI650" s="116"/>
      <c r="AJ650" s="64">
        <f t="shared" si="37"/>
        <v>44834</v>
      </c>
      <c r="AK650" s="62" t="str">
        <f t="shared" ca="1" si="40"/>
        <v>Under Warranty</v>
      </c>
      <c r="AL650" s="164"/>
    </row>
    <row r="651" spans="1:38" ht="25.5" x14ac:dyDescent="0.2">
      <c r="A651" s="135" t="s">
        <v>1253</v>
      </c>
      <c r="B651" s="135">
        <v>896</v>
      </c>
      <c r="C651" s="135">
        <v>89029</v>
      </c>
      <c r="D651" s="154">
        <v>568</v>
      </c>
      <c r="E651" s="135">
        <v>2013</v>
      </c>
      <c r="F651" s="123" t="str">
        <f t="shared" si="39"/>
        <v>2013-0568</v>
      </c>
      <c r="G651" s="135">
        <v>1</v>
      </c>
      <c r="H651" s="157" t="s">
        <v>2408</v>
      </c>
      <c r="I651" s="131" t="s">
        <v>2411</v>
      </c>
      <c r="J651" s="122" t="s">
        <v>2358</v>
      </c>
      <c r="K651" s="155">
        <v>7</v>
      </c>
      <c r="L651" s="125"/>
      <c r="M651" s="125"/>
      <c r="N651" s="125"/>
      <c r="O651" s="125"/>
      <c r="P651" s="125"/>
      <c r="Q651" s="125"/>
      <c r="R651" s="125"/>
      <c r="S651" s="131"/>
      <c r="T651" s="131"/>
      <c r="U651" s="155"/>
      <c r="V651" s="155"/>
      <c r="W651" s="155"/>
      <c r="X651" s="155"/>
      <c r="Y651" s="155"/>
      <c r="Z651" s="155"/>
      <c r="AA651" s="155"/>
      <c r="AB651" s="155"/>
      <c r="AC651" s="155"/>
      <c r="AD651" s="155"/>
      <c r="AE651" s="155"/>
      <c r="AF651" s="155"/>
      <c r="AG651" s="155"/>
      <c r="AH651" s="155"/>
      <c r="AI651" s="131"/>
      <c r="AJ651" s="64" t="str">
        <f t="shared" si="37"/>
        <v/>
      </c>
      <c r="AK651" s="62" t="str">
        <f t="shared" ca="1" si="40"/>
        <v/>
      </c>
    </row>
    <row r="652" spans="1:38" ht="25.5" x14ac:dyDescent="0.2">
      <c r="A652" s="60" t="s">
        <v>1261</v>
      </c>
      <c r="B652" s="62">
        <v>880</v>
      </c>
      <c r="C652" s="62">
        <v>22222</v>
      </c>
      <c r="D652" s="111">
        <v>211</v>
      </c>
      <c r="E652" s="62">
        <v>2008</v>
      </c>
      <c r="F652" s="39" t="str">
        <f t="shared" si="39"/>
        <v>2008-0211</v>
      </c>
      <c r="G652" s="62">
        <v>12</v>
      </c>
      <c r="H652" s="39" t="s">
        <v>1939</v>
      </c>
      <c r="I652" s="133" t="s">
        <v>1678</v>
      </c>
      <c r="J652" s="122">
        <v>40502</v>
      </c>
      <c r="K652" s="60">
        <v>7</v>
      </c>
      <c r="L652" s="68"/>
      <c r="M652" s="113"/>
      <c r="N652" s="113"/>
      <c r="O652" s="113"/>
      <c r="P652" s="113"/>
      <c r="Q652" s="113"/>
      <c r="R652" s="113"/>
      <c r="S652" s="72"/>
      <c r="T652" s="114"/>
      <c r="U652" s="115"/>
      <c r="V652" s="115"/>
      <c r="W652" s="115"/>
      <c r="X652" s="115"/>
      <c r="Y652" s="115"/>
      <c r="Z652" s="115"/>
      <c r="AA652" s="115"/>
      <c r="AB652" s="115"/>
      <c r="AC652" s="115"/>
      <c r="AD652" s="115"/>
      <c r="AE652" s="115"/>
      <c r="AF652" s="115"/>
      <c r="AG652" s="115"/>
      <c r="AH652" s="115"/>
      <c r="AI652" s="48" t="s">
        <v>2423</v>
      </c>
      <c r="AJ652" s="64">
        <f t="shared" si="37"/>
        <v>43059</v>
      </c>
      <c r="AK652" s="62" t="str">
        <f t="shared" ca="1" si="40"/>
        <v>Under Warranty</v>
      </c>
    </row>
    <row r="653" spans="1:38" ht="25.5" x14ac:dyDescent="0.2">
      <c r="A653" s="39" t="s">
        <v>1253</v>
      </c>
      <c r="B653" s="62">
        <v>884</v>
      </c>
      <c r="C653" s="62">
        <v>19181</v>
      </c>
      <c r="D653" s="111">
        <v>80</v>
      </c>
      <c r="E653" s="111">
        <v>2007</v>
      </c>
      <c r="F653" s="39" t="str">
        <f t="shared" si="39"/>
        <v>2007-0080</v>
      </c>
      <c r="G653" s="62">
        <v>12</v>
      </c>
      <c r="H653" s="39" t="s">
        <v>1113</v>
      </c>
      <c r="I653" s="112" t="s">
        <v>1403</v>
      </c>
      <c r="J653" s="55">
        <v>40095</v>
      </c>
      <c r="K653" s="60">
        <v>7</v>
      </c>
      <c r="L653" s="68"/>
      <c r="M653" s="113"/>
      <c r="N653" s="113"/>
      <c r="O653" s="113"/>
      <c r="P653" s="113"/>
      <c r="Q653" s="113"/>
      <c r="R653" s="113"/>
      <c r="S653" s="72"/>
      <c r="T653" s="114"/>
      <c r="U653" s="115"/>
      <c r="V653" s="115"/>
      <c r="W653" s="115"/>
      <c r="X653" s="115"/>
      <c r="Y653" s="115"/>
      <c r="Z653" s="115"/>
      <c r="AA653" s="115"/>
      <c r="AB653" s="115"/>
      <c r="AC653" s="115"/>
      <c r="AD653" s="115"/>
      <c r="AE653" s="115"/>
      <c r="AF653" s="115"/>
      <c r="AG653" s="115"/>
      <c r="AH653" s="115"/>
      <c r="AI653" s="114"/>
      <c r="AJ653" s="64">
        <f t="shared" si="37"/>
        <v>42652</v>
      </c>
      <c r="AK653" s="62" t="str">
        <f t="shared" ca="1" si="40"/>
        <v>Under Warranty</v>
      </c>
    </row>
    <row r="654" spans="1:38" ht="38.25" x14ac:dyDescent="0.2">
      <c r="A654" s="39" t="s">
        <v>1261</v>
      </c>
      <c r="B654" s="39">
        <v>1059</v>
      </c>
      <c r="C654" s="39">
        <v>19555</v>
      </c>
      <c r="D654" s="39">
        <v>27</v>
      </c>
      <c r="E654" s="39">
        <v>2000</v>
      </c>
      <c r="F654" s="39" t="str">
        <f t="shared" ref="F654:F708" si="41">IF(CONCATENATE(TEXT(E654,"0000"),"-",TEXT(D654,"0000"))="0000-0000"," ",CONCATENATE(TEXT(E654,"0000"),"-",TEXT(D654,"0000")))</f>
        <v>2000-0027</v>
      </c>
      <c r="G654" s="39">
        <v>1</v>
      </c>
      <c r="H654" s="39" t="s">
        <v>1358</v>
      </c>
      <c r="I654" s="47" t="s">
        <v>1359</v>
      </c>
      <c r="J654" s="50">
        <v>36752</v>
      </c>
      <c r="K654" s="39">
        <v>3</v>
      </c>
      <c r="L654" s="50">
        <v>37011</v>
      </c>
      <c r="M654" s="50" t="s">
        <v>1356</v>
      </c>
      <c r="N654" s="50" t="s">
        <v>1356</v>
      </c>
      <c r="O654" s="50"/>
      <c r="P654" s="50"/>
      <c r="Q654" s="50"/>
      <c r="R654" s="50"/>
      <c r="S654" s="47"/>
      <c r="T654" s="39"/>
      <c r="U654" s="39"/>
      <c r="V654" s="70"/>
      <c r="W654" s="70"/>
      <c r="X654" s="70"/>
      <c r="Y654" s="70"/>
      <c r="Z654" s="70"/>
      <c r="AA654" s="70"/>
      <c r="AB654" s="70"/>
      <c r="AC654" s="70"/>
      <c r="AD654" s="70"/>
      <c r="AE654" s="70"/>
      <c r="AF654" s="70"/>
      <c r="AG654" s="70"/>
      <c r="AH654" s="70"/>
      <c r="AI654" s="54"/>
      <c r="AJ654" s="64">
        <f t="shared" ref="AJ654:AJ677" si="42">IF(OR(J654="",ISERROR(DATE((YEAR(J654)+(K654)),MONTH(J654), DAY(J654)))),"",DATE((YEAR(J654)+(K654)),MONTH(J654), DAY(J654)))</f>
        <v>37847</v>
      </c>
      <c r="AK654" s="62" t="str">
        <f t="shared" ref="AK654:AK666" ca="1" si="43">IF(OR(J654="Assumed Expired",J654="Voided",J654="Non Performed"),"Expired",IF(J654="Status?","TBD",IF(AJ654="","",IF(NOW()&gt;AJ654,"Expired","Under Warranty"))))</f>
        <v>Expired</v>
      </c>
    </row>
    <row r="655" spans="1:38" ht="38.25" x14ac:dyDescent="0.2">
      <c r="A655" s="39" t="s">
        <v>1261</v>
      </c>
      <c r="B655" s="39">
        <v>1059</v>
      </c>
      <c r="C655" s="39">
        <v>16074</v>
      </c>
      <c r="D655" s="39">
        <v>44</v>
      </c>
      <c r="E655" s="39">
        <v>2000</v>
      </c>
      <c r="F655" s="39" t="str">
        <f t="shared" si="41"/>
        <v>2000-0044</v>
      </c>
      <c r="G655" s="39">
        <v>1</v>
      </c>
      <c r="H655" s="39" t="s">
        <v>1346</v>
      </c>
      <c r="I655" s="47" t="s">
        <v>1347</v>
      </c>
      <c r="J655" s="50">
        <v>36752</v>
      </c>
      <c r="K655" s="39">
        <v>3</v>
      </c>
      <c r="L655" s="50">
        <v>37006</v>
      </c>
      <c r="M655" s="50">
        <v>37393</v>
      </c>
      <c r="N655" s="50"/>
      <c r="O655" s="50"/>
      <c r="P655" s="50"/>
      <c r="Q655" s="50"/>
      <c r="R655" s="50"/>
      <c r="S655" s="47" t="s">
        <v>1348</v>
      </c>
      <c r="T655" s="39" t="s">
        <v>1349</v>
      </c>
      <c r="U655" s="39"/>
      <c r="V655" s="70"/>
      <c r="W655" s="70"/>
      <c r="X655" s="70"/>
      <c r="Y655" s="70"/>
      <c r="Z655" s="70"/>
      <c r="AA655" s="70"/>
      <c r="AB655" s="70"/>
      <c r="AC655" s="70"/>
      <c r="AD655" s="70"/>
      <c r="AE655" s="70"/>
      <c r="AF655" s="70"/>
      <c r="AG655" s="70"/>
      <c r="AH655" s="70"/>
      <c r="AI655" s="54"/>
      <c r="AJ655" s="64">
        <f t="shared" si="42"/>
        <v>37847</v>
      </c>
      <c r="AK655" s="62" t="str">
        <f t="shared" ca="1" si="43"/>
        <v>Expired</v>
      </c>
    </row>
    <row r="656" spans="1:38" ht="38.25" x14ac:dyDescent="0.2">
      <c r="A656" s="39" t="s">
        <v>1261</v>
      </c>
      <c r="B656" s="39">
        <v>1059</v>
      </c>
      <c r="C656" s="39">
        <v>19976</v>
      </c>
      <c r="D656" s="39">
        <v>228</v>
      </c>
      <c r="E656" s="39">
        <v>2000</v>
      </c>
      <c r="F656" s="39" t="str">
        <f t="shared" si="41"/>
        <v>2000-0228</v>
      </c>
      <c r="G656" s="39">
        <v>10</v>
      </c>
      <c r="H656" s="39" t="s">
        <v>983</v>
      </c>
      <c r="I656" s="47" t="s">
        <v>1790</v>
      </c>
      <c r="J656" s="50">
        <v>36763</v>
      </c>
      <c r="K656" s="39">
        <v>3</v>
      </c>
      <c r="L656" s="50">
        <v>37002</v>
      </c>
      <c r="M656" s="50"/>
      <c r="N656" s="50"/>
      <c r="O656" s="50"/>
      <c r="P656" s="50"/>
      <c r="Q656" s="50"/>
      <c r="R656" s="50">
        <v>37725</v>
      </c>
      <c r="S656" s="47"/>
      <c r="T656" s="39"/>
      <c r="U656" s="39"/>
      <c r="V656" s="70"/>
      <c r="W656" s="70"/>
      <c r="X656" s="70"/>
      <c r="Y656" s="70"/>
      <c r="Z656" s="70"/>
      <c r="AA656" s="70"/>
      <c r="AB656" s="70"/>
      <c r="AC656" s="70"/>
      <c r="AD656" s="70"/>
      <c r="AE656" s="70"/>
      <c r="AF656" s="70"/>
      <c r="AG656" s="70"/>
      <c r="AH656" s="70"/>
      <c r="AI656" s="54"/>
      <c r="AJ656" s="64">
        <f t="shared" si="42"/>
        <v>37858</v>
      </c>
      <c r="AK656" s="62" t="str">
        <f t="shared" ca="1" si="43"/>
        <v>Expired</v>
      </c>
    </row>
    <row r="657" spans="1:37" ht="38.25" x14ac:dyDescent="0.2">
      <c r="A657" s="39" t="s">
        <v>1261</v>
      </c>
      <c r="B657" s="39">
        <v>1059</v>
      </c>
      <c r="C657" s="39">
        <v>19948</v>
      </c>
      <c r="D657" s="39">
        <v>321</v>
      </c>
      <c r="E657" s="39">
        <v>2000</v>
      </c>
      <c r="F657" s="39" t="str">
        <f t="shared" si="41"/>
        <v>2000-0321</v>
      </c>
      <c r="G657" s="39">
        <v>5</v>
      </c>
      <c r="H657" s="39" t="s">
        <v>1815</v>
      </c>
      <c r="I657" s="47" t="s">
        <v>1790</v>
      </c>
      <c r="J657" s="50">
        <v>36837</v>
      </c>
      <c r="K657" s="39">
        <v>3</v>
      </c>
      <c r="L657" s="50">
        <v>37011</v>
      </c>
      <c r="M657" s="50">
        <v>37376</v>
      </c>
      <c r="N657" s="50">
        <v>37741</v>
      </c>
      <c r="O657" s="50"/>
      <c r="P657" s="50"/>
      <c r="Q657" s="50"/>
      <c r="R657" s="50"/>
      <c r="S657" s="47"/>
      <c r="T657" s="39"/>
      <c r="U657" s="39"/>
      <c r="V657" s="70"/>
      <c r="W657" s="70"/>
      <c r="X657" s="70"/>
      <c r="Y657" s="70"/>
      <c r="Z657" s="70"/>
      <c r="AA657" s="70"/>
      <c r="AB657" s="70"/>
      <c r="AC657" s="70"/>
      <c r="AD657" s="70"/>
      <c r="AE657" s="70"/>
      <c r="AF657" s="70"/>
      <c r="AG657" s="70"/>
      <c r="AH657" s="70"/>
      <c r="AI657" s="54"/>
      <c r="AJ657" s="64">
        <f t="shared" si="42"/>
        <v>37932</v>
      </c>
      <c r="AK657" s="62" t="str">
        <f t="shared" ca="1" si="43"/>
        <v>Expired</v>
      </c>
    </row>
    <row r="658" spans="1:37" ht="38.25" x14ac:dyDescent="0.2">
      <c r="A658" s="39" t="s">
        <v>1261</v>
      </c>
      <c r="B658" s="39">
        <v>1059</v>
      </c>
      <c r="C658" s="39">
        <v>16894</v>
      </c>
      <c r="D658" s="39">
        <v>328</v>
      </c>
      <c r="E658" s="39">
        <v>2000</v>
      </c>
      <c r="F658" s="39" t="str">
        <f t="shared" si="41"/>
        <v>2000-0328</v>
      </c>
      <c r="G658" s="39">
        <v>3</v>
      </c>
      <c r="H658" s="39" t="s">
        <v>1788</v>
      </c>
      <c r="I658" s="47" t="s">
        <v>1790</v>
      </c>
      <c r="J658" s="50">
        <v>36832</v>
      </c>
      <c r="K658" s="39">
        <v>3</v>
      </c>
      <c r="L658" s="50">
        <v>37085</v>
      </c>
      <c r="M658" s="50">
        <v>37350</v>
      </c>
      <c r="N658" s="50">
        <v>37721</v>
      </c>
      <c r="O658" s="50"/>
      <c r="P658" s="50"/>
      <c r="Q658" s="50"/>
      <c r="R658" s="50"/>
      <c r="S658" s="47" t="s">
        <v>1791</v>
      </c>
      <c r="T658" s="39" t="s">
        <v>1773</v>
      </c>
      <c r="U658" s="39"/>
      <c r="V658" s="70"/>
      <c r="W658" s="70"/>
      <c r="X658" s="70"/>
      <c r="Y658" s="70"/>
      <c r="Z658" s="70"/>
      <c r="AA658" s="70"/>
      <c r="AB658" s="70"/>
      <c r="AC658" s="70"/>
      <c r="AD658" s="70"/>
      <c r="AE658" s="70"/>
      <c r="AF658" s="70"/>
      <c r="AG658" s="70"/>
      <c r="AH658" s="70"/>
      <c r="AI658" s="54"/>
      <c r="AJ658" s="64">
        <f t="shared" si="42"/>
        <v>37927</v>
      </c>
      <c r="AK658" s="62" t="str">
        <f t="shared" ca="1" si="43"/>
        <v>Expired</v>
      </c>
    </row>
    <row r="659" spans="1:37" ht="38.25" x14ac:dyDescent="0.2">
      <c r="A659" s="35" t="s">
        <v>933</v>
      </c>
      <c r="B659" s="35">
        <v>1059</v>
      </c>
      <c r="C659" s="35">
        <v>20990</v>
      </c>
      <c r="D659" s="35">
        <v>478</v>
      </c>
      <c r="E659" s="35">
        <v>2000</v>
      </c>
      <c r="F659" s="39" t="str">
        <f t="shared" si="41"/>
        <v>2000-0478</v>
      </c>
      <c r="G659" s="35">
        <v>6</v>
      </c>
      <c r="H659" s="35" t="s">
        <v>174</v>
      </c>
      <c r="I659" s="57" t="s">
        <v>1359</v>
      </c>
      <c r="J659" s="56">
        <v>37102</v>
      </c>
      <c r="K659" s="35">
        <v>3</v>
      </c>
      <c r="L659" s="56" t="s">
        <v>1276</v>
      </c>
      <c r="M659" s="56">
        <v>37707</v>
      </c>
      <c r="N659" s="56">
        <v>38101</v>
      </c>
      <c r="O659" s="56"/>
      <c r="P659" s="56"/>
      <c r="Q659" s="56"/>
      <c r="R659" s="56">
        <v>38198</v>
      </c>
      <c r="S659" s="57"/>
      <c r="T659" s="35"/>
      <c r="U659" s="35"/>
      <c r="V659" s="35"/>
      <c r="W659" s="38"/>
      <c r="X659" s="78"/>
      <c r="Y659" s="78"/>
      <c r="Z659" s="78"/>
      <c r="AA659" s="78"/>
      <c r="AB659" s="78"/>
      <c r="AC659" s="78"/>
      <c r="AD659" s="78"/>
      <c r="AE659" s="78"/>
      <c r="AF659" s="78"/>
      <c r="AG659" s="78"/>
      <c r="AH659" s="78"/>
      <c r="AI659" s="38" t="s">
        <v>1930</v>
      </c>
      <c r="AJ659" s="64">
        <f t="shared" si="42"/>
        <v>38198</v>
      </c>
      <c r="AK659" s="62" t="str">
        <f t="shared" ca="1" si="43"/>
        <v>Expired</v>
      </c>
    </row>
    <row r="660" spans="1:37" ht="38.25" x14ac:dyDescent="0.2">
      <c r="A660" s="39" t="s">
        <v>1261</v>
      </c>
      <c r="B660" s="39">
        <v>1059</v>
      </c>
      <c r="C660" s="39">
        <v>17068</v>
      </c>
      <c r="D660" s="39">
        <v>505</v>
      </c>
      <c r="E660" s="39">
        <v>2000</v>
      </c>
      <c r="F660" s="39" t="str">
        <f t="shared" si="41"/>
        <v>2000-0505</v>
      </c>
      <c r="G660" s="39">
        <v>7</v>
      </c>
      <c r="H660" s="39" t="s">
        <v>211</v>
      </c>
      <c r="I660" s="47" t="s">
        <v>212</v>
      </c>
      <c r="J660" s="50">
        <v>37172</v>
      </c>
      <c r="K660" s="39">
        <v>3</v>
      </c>
      <c r="L660" s="50">
        <v>37538</v>
      </c>
      <c r="M660" s="50">
        <v>37812</v>
      </c>
      <c r="N660" s="50">
        <v>38183</v>
      </c>
      <c r="O660" s="50"/>
      <c r="P660" s="50"/>
      <c r="Q660" s="50"/>
      <c r="R660" s="50"/>
      <c r="S660" s="47"/>
      <c r="T660" s="39"/>
      <c r="U660" s="39"/>
      <c r="V660" s="70"/>
      <c r="W660" s="70"/>
      <c r="X660" s="70"/>
      <c r="Y660" s="70"/>
      <c r="Z660" s="70"/>
      <c r="AA660" s="70"/>
      <c r="AB660" s="70"/>
      <c r="AC660" s="70"/>
      <c r="AD660" s="70"/>
      <c r="AE660" s="70"/>
      <c r="AF660" s="70"/>
      <c r="AG660" s="70"/>
      <c r="AH660" s="70"/>
      <c r="AI660" s="54"/>
      <c r="AJ660" s="64">
        <f t="shared" si="42"/>
        <v>38268</v>
      </c>
      <c r="AK660" s="62" t="str">
        <f t="shared" ca="1" si="43"/>
        <v>Expired</v>
      </c>
    </row>
    <row r="661" spans="1:37" ht="38.25" x14ac:dyDescent="0.2">
      <c r="A661" s="35" t="s">
        <v>933</v>
      </c>
      <c r="B661" s="35">
        <v>1059</v>
      </c>
      <c r="C661" s="35">
        <v>21605</v>
      </c>
      <c r="D661" s="35">
        <v>512</v>
      </c>
      <c r="E661" s="35">
        <v>2000</v>
      </c>
      <c r="F661" s="39" t="str">
        <f t="shared" si="41"/>
        <v>2000-0512</v>
      </c>
      <c r="G661" s="35">
        <v>6</v>
      </c>
      <c r="H661" s="35" t="s">
        <v>178</v>
      </c>
      <c r="I661" s="57" t="s">
        <v>1359</v>
      </c>
      <c r="J661" s="56">
        <v>37097</v>
      </c>
      <c r="K661" s="35">
        <v>3</v>
      </c>
      <c r="L661" s="56">
        <v>37333</v>
      </c>
      <c r="M661" s="56">
        <v>37713</v>
      </c>
      <c r="N661" s="56">
        <v>38085</v>
      </c>
      <c r="O661" s="56"/>
      <c r="P661" s="56"/>
      <c r="Q661" s="56"/>
      <c r="R661" s="56">
        <v>38193</v>
      </c>
      <c r="S661" s="57"/>
      <c r="T661" s="35"/>
      <c r="U661" s="35"/>
      <c r="V661" s="35"/>
      <c r="W661" s="38"/>
      <c r="X661" s="78"/>
      <c r="Y661" s="78"/>
      <c r="Z661" s="78"/>
      <c r="AA661" s="78"/>
      <c r="AB661" s="78"/>
      <c r="AC661" s="78"/>
      <c r="AD661" s="78"/>
      <c r="AE661" s="78"/>
      <c r="AF661" s="78"/>
      <c r="AG661" s="78"/>
      <c r="AH661" s="78"/>
      <c r="AI661" s="38" t="s">
        <v>1930</v>
      </c>
      <c r="AJ661" s="64">
        <f t="shared" si="42"/>
        <v>38193</v>
      </c>
      <c r="AK661" s="62" t="str">
        <f t="shared" ca="1" si="43"/>
        <v>Expired</v>
      </c>
    </row>
    <row r="662" spans="1:37" ht="38.25" x14ac:dyDescent="0.2">
      <c r="A662" s="39" t="s">
        <v>1261</v>
      </c>
      <c r="B662" s="39">
        <v>1059</v>
      </c>
      <c r="C662" s="39">
        <v>11738</v>
      </c>
      <c r="D662" s="39">
        <v>558</v>
      </c>
      <c r="E662" s="39">
        <v>2000</v>
      </c>
      <c r="F662" s="39" t="str">
        <f t="shared" si="41"/>
        <v>2000-0558</v>
      </c>
      <c r="G662" s="39">
        <v>12</v>
      </c>
      <c r="H662" s="39" t="s">
        <v>1006</v>
      </c>
      <c r="I662" s="47" t="s">
        <v>1359</v>
      </c>
      <c r="J662" s="50">
        <v>37575</v>
      </c>
      <c r="K662" s="39">
        <v>3</v>
      </c>
      <c r="L662" s="50">
        <v>37963</v>
      </c>
      <c r="M662" s="50"/>
      <c r="N662" s="50"/>
      <c r="O662" s="50"/>
      <c r="P662" s="50"/>
      <c r="Q662" s="50"/>
      <c r="R662" s="50"/>
      <c r="S662" s="47"/>
      <c r="T662" s="39"/>
      <c r="U662" s="39"/>
      <c r="V662" s="70"/>
      <c r="W662" s="70"/>
      <c r="X662" s="70"/>
      <c r="Y662" s="70"/>
      <c r="Z662" s="70"/>
      <c r="AA662" s="70"/>
      <c r="AB662" s="70"/>
      <c r="AC662" s="70"/>
      <c r="AD662" s="70"/>
      <c r="AE662" s="70"/>
      <c r="AF662" s="70"/>
      <c r="AG662" s="70"/>
      <c r="AH662" s="70"/>
      <c r="AI662" s="54"/>
      <c r="AJ662" s="64">
        <f t="shared" si="42"/>
        <v>38671</v>
      </c>
      <c r="AK662" s="62" t="str">
        <f t="shared" ca="1" si="43"/>
        <v>Expired</v>
      </c>
    </row>
    <row r="663" spans="1:37" ht="38.25" x14ac:dyDescent="0.2">
      <c r="A663" s="35" t="s">
        <v>933</v>
      </c>
      <c r="B663" s="35">
        <v>1059</v>
      </c>
      <c r="C663" s="35">
        <v>20994</v>
      </c>
      <c r="D663" s="35">
        <v>6</v>
      </c>
      <c r="E663" s="35">
        <v>2001</v>
      </c>
      <c r="F663" s="39" t="str">
        <f t="shared" si="41"/>
        <v>2001-0006</v>
      </c>
      <c r="G663" s="35">
        <v>6</v>
      </c>
      <c r="H663" s="35" t="s">
        <v>1841</v>
      </c>
      <c r="I663" s="57" t="s">
        <v>1359</v>
      </c>
      <c r="J663" s="56">
        <v>37134</v>
      </c>
      <c r="K663" s="35">
        <v>3</v>
      </c>
      <c r="L663" s="56">
        <v>37384</v>
      </c>
      <c r="M663" s="56">
        <v>37701</v>
      </c>
      <c r="N663" s="56"/>
      <c r="O663" s="56"/>
      <c r="P663" s="56"/>
      <c r="Q663" s="56"/>
      <c r="R663" s="56">
        <v>38230</v>
      </c>
      <c r="S663" s="57"/>
      <c r="T663" s="35"/>
      <c r="U663" s="35"/>
      <c r="V663" s="35"/>
      <c r="W663" s="35"/>
      <c r="X663" s="79"/>
      <c r="Y663" s="79"/>
      <c r="Z663" s="79"/>
      <c r="AA663" s="79"/>
      <c r="AB663" s="79"/>
      <c r="AC663" s="79"/>
      <c r="AD663" s="79"/>
      <c r="AE663" s="79"/>
      <c r="AF663" s="79"/>
      <c r="AG663" s="79"/>
      <c r="AH663" s="79"/>
      <c r="AI663" s="37" t="s">
        <v>907</v>
      </c>
      <c r="AJ663" s="64">
        <f t="shared" si="42"/>
        <v>38230</v>
      </c>
      <c r="AK663" s="62" t="str">
        <f t="shared" ca="1" si="43"/>
        <v>Expired</v>
      </c>
    </row>
    <row r="664" spans="1:37" ht="38.25" x14ac:dyDescent="0.2">
      <c r="A664" s="39" t="s">
        <v>1261</v>
      </c>
      <c r="B664" s="39">
        <v>1059</v>
      </c>
      <c r="C664" s="39">
        <v>20800</v>
      </c>
      <c r="D664" s="39">
        <v>108</v>
      </c>
      <c r="E664" s="39">
        <v>2001</v>
      </c>
      <c r="F664" s="39" t="str">
        <f t="shared" si="41"/>
        <v>2001-0108</v>
      </c>
      <c r="G664" s="39">
        <v>12</v>
      </c>
      <c r="H664" s="39" t="s">
        <v>875</v>
      </c>
      <c r="I664" s="47" t="s">
        <v>215</v>
      </c>
      <c r="J664" s="50">
        <v>37455</v>
      </c>
      <c r="K664" s="39">
        <v>3</v>
      </c>
      <c r="L664" s="50">
        <v>37787</v>
      </c>
      <c r="M664" s="50"/>
      <c r="N664" s="50"/>
      <c r="O664" s="50"/>
      <c r="P664" s="50"/>
      <c r="Q664" s="50"/>
      <c r="R664" s="50"/>
      <c r="S664" s="47"/>
      <c r="T664" s="39"/>
      <c r="U664" s="39"/>
      <c r="V664" s="70"/>
      <c r="W664" s="70"/>
      <c r="X664" s="70"/>
      <c r="Y664" s="70"/>
      <c r="Z664" s="70"/>
      <c r="AA664" s="70"/>
      <c r="AB664" s="70"/>
      <c r="AC664" s="70"/>
      <c r="AD664" s="70"/>
      <c r="AE664" s="70"/>
      <c r="AF664" s="70"/>
      <c r="AG664" s="70"/>
      <c r="AH664" s="70"/>
      <c r="AI664" s="54"/>
      <c r="AJ664" s="64">
        <f t="shared" si="42"/>
        <v>38551</v>
      </c>
      <c r="AK664" s="62" t="str">
        <f t="shared" ca="1" si="43"/>
        <v>Expired</v>
      </c>
    </row>
    <row r="665" spans="1:37" ht="38.25" x14ac:dyDescent="0.2">
      <c r="A665" s="39" t="s">
        <v>1261</v>
      </c>
      <c r="B665" s="39">
        <v>1059</v>
      </c>
      <c r="C665" s="39">
        <v>17099</v>
      </c>
      <c r="D665" s="39">
        <v>154</v>
      </c>
      <c r="E665" s="39">
        <v>2001</v>
      </c>
      <c r="F665" s="39" t="str">
        <f t="shared" si="41"/>
        <v>2001-0154</v>
      </c>
      <c r="G665" s="39">
        <v>7</v>
      </c>
      <c r="H665" s="39" t="s">
        <v>214</v>
      </c>
      <c r="I665" s="47" t="s">
        <v>215</v>
      </c>
      <c r="J665" s="50">
        <v>37226</v>
      </c>
      <c r="K665" s="39">
        <v>3</v>
      </c>
      <c r="L665" s="50">
        <v>37539</v>
      </c>
      <c r="M665" s="50">
        <v>37762</v>
      </c>
      <c r="N665" s="50">
        <v>38119</v>
      </c>
      <c r="O665" s="50"/>
      <c r="P665" s="50"/>
      <c r="Q665" s="50"/>
      <c r="R665" s="50"/>
      <c r="S665" s="47"/>
      <c r="T665" s="39"/>
      <c r="U665" s="39"/>
      <c r="V665" s="70"/>
      <c r="W665" s="70"/>
      <c r="X665" s="70"/>
      <c r="Y665" s="70"/>
      <c r="Z665" s="70"/>
      <c r="AA665" s="70"/>
      <c r="AB665" s="70"/>
      <c r="AC665" s="70"/>
      <c r="AD665" s="70"/>
      <c r="AE665" s="70"/>
      <c r="AF665" s="70"/>
      <c r="AG665" s="70"/>
      <c r="AH665" s="70"/>
      <c r="AI665" s="54"/>
      <c r="AJ665" s="64">
        <f t="shared" si="42"/>
        <v>38322</v>
      </c>
      <c r="AK665" s="62" t="str">
        <f t="shared" ca="1" si="43"/>
        <v>Expired</v>
      </c>
    </row>
    <row r="666" spans="1:37" ht="38.25" x14ac:dyDescent="0.2">
      <c r="A666" s="35" t="s">
        <v>933</v>
      </c>
      <c r="B666" s="35">
        <v>1059</v>
      </c>
      <c r="C666" s="35">
        <v>20985</v>
      </c>
      <c r="D666" s="35">
        <v>214</v>
      </c>
      <c r="E666" s="35">
        <v>2001</v>
      </c>
      <c r="F666" s="39" t="str">
        <f t="shared" si="41"/>
        <v>2001-0214</v>
      </c>
      <c r="G666" s="35">
        <v>6</v>
      </c>
      <c r="H666" s="35" t="s">
        <v>170</v>
      </c>
      <c r="I666" s="57" t="s">
        <v>171</v>
      </c>
      <c r="J666" s="56">
        <v>37208</v>
      </c>
      <c r="K666" s="35">
        <v>3</v>
      </c>
      <c r="L666" s="56">
        <v>37336</v>
      </c>
      <c r="M666" s="56">
        <v>37685</v>
      </c>
      <c r="N666" s="56">
        <v>38090</v>
      </c>
      <c r="O666" s="56"/>
      <c r="P666" s="56"/>
      <c r="Q666" s="56"/>
      <c r="R666" s="56">
        <v>38455</v>
      </c>
      <c r="S666" s="57" t="s">
        <v>172</v>
      </c>
      <c r="T666" s="35" t="s">
        <v>173</v>
      </c>
      <c r="U666" s="35"/>
      <c r="V666" s="35"/>
      <c r="W666" s="38"/>
      <c r="X666" s="78"/>
      <c r="Y666" s="78"/>
      <c r="Z666" s="78"/>
      <c r="AA666" s="78"/>
      <c r="AB666" s="78"/>
      <c r="AC666" s="78"/>
      <c r="AD666" s="78"/>
      <c r="AE666" s="78"/>
      <c r="AF666" s="78"/>
      <c r="AG666" s="78"/>
      <c r="AH666" s="78"/>
      <c r="AI666" s="38" t="s">
        <v>1992</v>
      </c>
      <c r="AJ666" s="64">
        <f t="shared" si="42"/>
        <v>38304</v>
      </c>
      <c r="AK666" s="62" t="str">
        <f t="shared" ca="1" si="43"/>
        <v>Expired</v>
      </c>
    </row>
    <row r="667" spans="1:37" ht="38.25" x14ac:dyDescent="0.2">
      <c r="A667" s="35" t="s">
        <v>933</v>
      </c>
      <c r="B667" s="35">
        <v>1059</v>
      </c>
      <c r="C667" s="35">
        <v>21258</v>
      </c>
      <c r="D667" s="35">
        <v>225</v>
      </c>
      <c r="E667" s="35">
        <v>2001</v>
      </c>
      <c r="F667" s="39" t="str">
        <f t="shared" si="41"/>
        <v>2001-0225</v>
      </c>
      <c r="G667" s="35">
        <v>6</v>
      </c>
      <c r="H667" s="35" t="s">
        <v>175</v>
      </c>
      <c r="I667" s="57" t="s">
        <v>1359</v>
      </c>
      <c r="J667" s="56">
        <v>37154</v>
      </c>
      <c r="K667" s="35">
        <v>3</v>
      </c>
      <c r="L667" s="56">
        <v>37410</v>
      </c>
      <c r="M667" s="56">
        <v>37709</v>
      </c>
      <c r="N667" s="56">
        <v>38081</v>
      </c>
      <c r="O667" s="56"/>
      <c r="P667" s="56"/>
      <c r="Q667" s="56"/>
      <c r="R667" s="56">
        <v>38250</v>
      </c>
      <c r="S667" s="57"/>
      <c r="T667" s="35"/>
      <c r="U667" s="35"/>
      <c r="V667" s="35"/>
      <c r="W667" s="38"/>
      <c r="X667" s="78"/>
      <c r="Y667" s="78"/>
      <c r="Z667" s="78"/>
      <c r="AA667" s="78"/>
      <c r="AB667" s="78"/>
      <c r="AC667" s="78"/>
      <c r="AD667" s="78"/>
      <c r="AE667" s="78"/>
      <c r="AF667" s="78"/>
      <c r="AG667" s="78"/>
      <c r="AH667" s="78"/>
      <c r="AI667" s="38" t="s">
        <v>934</v>
      </c>
      <c r="AJ667" s="64">
        <f t="shared" si="42"/>
        <v>38250</v>
      </c>
      <c r="AK667" s="62" t="str">
        <f t="shared" ref="AK667:AK698" ca="1" si="44">IF(OR(J667="Assumed Expired",J667="Voided",J667="Non Performed"),"Expired",IF(J667="Status?","TBD",IF(AJ667="","",IF(NOW()&gt;AJ667,"Expired","Under Warranty"))))</f>
        <v>Expired</v>
      </c>
    </row>
    <row r="668" spans="1:37" ht="38.25" x14ac:dyDescent="0.2">
      <c r="A668" s="35" t="s">
        <v>933</v>
      </c>
      <c r="B668" s="35">
        <v>1059</v>
      </c>
      <c r="C668" s="35">
        <v>21406</v>
      </c>
      <c r="D668" s="35">
        <v>270</v>
      </c>
      <c r="E668" s="35">
        <v>2001</v>
      </c>
      <c r="F668" s="39" t="str">
        <f t="shared" si="41"/>
        <v>2001-0270</v>
      </c>
      <c r="G668" s="35">
        <v>6</v>
      </c>
      <c r="H668" s="35" t="s">
        <v>176</v>
      </c>
      <c r="I668" s="57" t="s">
        <v>1359</v>
      </c>
      <c r="J668" s="56">
        <v>37202</v>
      </c>
      <c r="K668" s="35">
        <v>3</v>
      </c>
      <c r="L668" s="56" t="s">
        <v>903</v>
      </c>
      <c r="M668" s="56">
        <v>37699</v>
      </c>
      <c r="N668" s="56">
        <v>38094</v>
      </c>
      <c r="O668" s="56"/>
      <c r="P668" s="56"/>
      <c r="Q668" s="56"/>
      <c r="R668" s="56">
        <v>38298</v>
      </c>
      <c r="S668" s="57" t="s">
        <v>177</v>
      </c>
      <c r="T668" s="35"/>
      <c r="U668" s="35"/>
      <c r="V668" s="35"/>
      <c r="W668" s="38">
        <v>1205293</v>
      </c>
      <c r="X668" s="39">
        <v>4902351</v>
      </c>
      <c r="Y668" s="78"/>
      <c r="Z668" s="78"/>
      <c r="AA668" s="78"/>
      <c r="AB668" s="78"/>
      <c r="AC668" s="78"/>
      <c r="AD668" s="78"/>
      <c r="AE668" s="78"/>
      <c r="AF668" s="78"/>
      <c r="AG668" s="78"/>
      <c r="AH668" s="78"/>
      <c r="AI668" s="38" t="s">
        <v>934</v>
      </c>
      <c r="AJ668" s="64">
        <f t="shared" si="42"/>
        <v>38298</v>
      </c>
      <c r="AK668" s="62" t="str">
        <f t="shared" ca="1" si="44"/>
        <v>Expired</v>
      </c>
    </row>
    <row r="669" spans="1:37" ht="38.25" x14ac:dyDescent="0.2">
      <c r="A669" s="39" t="s">
        <v>1261</v>
      </c>
      <c r="B669" s="39">
        <v>1059</v>
      </c>
      <c r="C669" s="39">
        <v>16845</v>
      </c>
      <c r="D669" s="39">
        <v>341</v>
      </c>
      <c r="E669" s="39">
        <v>2001</v>
      </c>
      <c r="F669" s="39" t="str">
        <f t="shared" si="41"/>
        <v>2001-0341</v>
      </c>
      <c r="G669" s="39">
        <v>7</v>
      </c>
      <c r="H669" s="39" t="s">
        <v>209</v>
      </c>
      <c r="I669" s="47" t="s">
        <v>1790</v>
      </c>
      <c r="J669" s="50">
        <v>37183</v>
      </c>
      <c r="K669" s="39">
        <v>3</v>
      </c>
      <c r="L669" s="50">
        <v>37539</v>
      </c>
      <c r="M669" s="50">
        <v>37755</v>
      </c>
      <c r="N669" s="50">
        <v>38120</v>
      </c>
      <c r="O669" s="50"/>
      <c r="P669" s="50"/>
      <c r="Q669" s="50"/>
      <c r="R669" s="50"/>
      <c r="S669" s="47"/>
      <c r="T669" s="39"/>
      <c r="U669" s="39"/>
      <c r="V669" s="70"/>
      <c r="W669" s="70"/>
      <c r="X669" s="70"/>
      <c r="Y669" s="70"/>
      <c r="Z669" s="70"/>
      <c r="AA669" s="70"/>
      <c r="AB669" s="70"/>
      <c r="AC669" s="70"/>
      <c r="AD669" s="70"/>
      <c r="AE669" s="70"/>
      <c r="AF669" s="70"/>
      <c r="AG669" s="70"/>
      <c r="AH669" s="70"/>
      <c r="AI669" s="54"/>
      <c r="AJ669" s="64">
        <f t="shared" si="42"/>
        <v>38279</v>
      </c>
      <c r="AK669" s="62" t="str">
        <f t="shared" ca="1" si="44"/>
        <v>Expired</v>
      </c>
    </row>
    <row r="670" spans="1:37" ht="38.25" x14ac:dyDescent="0.2">
      <c r="A670" s="39" t="s">
        <v>1261</v>
      </c>
      <c r="B670" s="39">
        <v>1059</v>
      </c>
      <c r="C670" s="39">
        <v>21811</v>
      </c>
      <c r="D670" s="39">
        <v>362</v>
      </c>
      <c r="E670" s="39">
        <v>2001</v>
      </c>
      <c r="F670" s="39" t="str">
        <f t="shared" si="41"/>
        <v>2001-0362</v>
      </c>
      <c r="G670" s="39">
        <v>1</v>
      </c>
      <c r="H670" s="39" t="s">
        <v>476</v>
      </c>
      <c r="I670" s="47" t="s">
        <v>477</v>
      </c>
      <c r="J670" s="50">
        <v>37237</v>
      </c>
      <c r="K670" s="39">
        <v>3</v>
      </c>
      <c r="L670" s="50">
        <v>37391</v>
      </c>
      <c r="M670" s="50">
        <v>37725</v>
      </c>
      <c r="N670" s="50"/>
      <c r="O670" s="50"/>
      <c r="P670" s="50"/>
      <c r="Q670" s="50"/>
      <c r="R670" s="50">
        <v>38310</v>
      </c>
      <c r="S670" s="47" t="s">
        <v>1348</v>
      </c>
      <c r="T670" s="39" t="s">
        <v>1349</v>
      </c>
      <c r="U670" s="39"/>
      <c r="V670" s="70"/>
      <c r="W670" s="70"/>
      <c r="X670" s="70"/>
      <c r="Y670" s="70"/>
      <c r="Z670" s="70"/>
      <c r="AA670" s="70"/>
      <c r="AB670" s="70"/>
      <c r="AC670" s="70"/>
      <c r="AD670" s="70"/>
      <c r="AE670" s="70"/>
      <c r="AF670" s="70"/>
      <c r="AG670" s="70"/>
      <c r="AH670" s="70"/>
      <c r="AI670" s="54"/>
      <c r="AJ670" s="64">
        <f t="shared" si="42"/>
        <v>38333</v>
      </c>
      <c r="AK670" s="62" t="str">
        <f t="shared" ca="1" si="44"/>
        <v>Expired</v>
      </c>
    </row>
    <row r="671" spans="1:37" ht="38.25" x14ac:dyDescent="0.2">
      <c r="A671" s="39" t="s">
        <v>1261</v>
      </c>
      <c r="B671" s="39">
        <v>1059</v>
      </c>
      <c r="C671" s="39">
        <v>17448</v>
      </c>
      <c r="D671" s="39">
        <v>468</v>
      </c>
      <c r="E671" s="39">
        <v>2001</v>
      </c>
      <c r="F671" s="39" t="str">
        <f t="shared" si="41"/>
        <v>2001-0468</v>
      </c>
      <c r="G671" s="39">
        <v>7</v>
      </c>
      <c r="H671" s="39" t="s">
        <v>219</v>
      </c>
      <c r="I671" s="47" t="s">
        <v>220</v>
      </c>
      <c r="J671" s="50">
        <v>38391</v>
      </c>
      <c r="K671" s="39">
        <v>3</v>
      </c>
      <c r="L671" s="50">
        <v>38782</v>
      </c>
      <c r="M671" s="50"/>
      <c r="N671" s="50"/>
      <c r="O671" s="50"/>
      <c r="P671" s="50"/>
      <c r="Q671" s="50"/>
      <c r="R671" s="50"/>
      <c r="S671" s="47"/>
      <c r="T671" s="39"/>
      <c r="U671" s="39"/>
      <c r="V671" s="70"/>
      <c r="W671" s="70"/>
      <c r="X671" s="70"/>
      <c r="Y671" s="70"/>
      <c r="Z671" s="70"/>
      <c r="AA671" s="70"/>
      <c r="AB671" s="70"/>
      <c r="AC671" s="70"/>
      <c r="AD671" s="70"/>
      <c r="AE671" s="70"/>
      <c r="AF671" s="70"/>
      <c r="AG671" s="70"/>
      <c r="AH671" s="70"/>
      <c r="AI671" s="54"/>
      <c r="AJ671" s="64">
        <f t="shared" si="42"/>
        <v>39486</v>
      </c>
      <c r="AK671" s="62" t="str">
        <f t="shared" ca="1" si="44"/>
        <v>Expired</v>
      </c>
    </row>
    <row r="672" spans="1:37" ht="38.25" x14ac:dyDescent="0.2">
      <c r="A672" s="39" t="s">
        <v>1261</v>
      </c>
      <c r="B672" s="39">
        <v>1059</v>
      </c>
      <c r="C672" s="39">
        <v>18249</v>
      </c>
      <c r="D672" s="39">
        <v>560</v>
      </c>
      <c r="E672" s="39">
        <v>2001</v>
      </c>
      <c r="F672" s="39" t="str">
        <f t="shared" si="41"/>
        <v>2001-0560</v>
      </c>
      <c r="G672" s="39">
        <v>7</v>
      </c>
      <c r="H672" s="39" t="s">
        <v>226</v>
      </c>
      <c r="I672" s="47" t="s">
        <v>220</v>
      </c>
      <c r="J672" s="50">
        <v>38551</v>
      </c>
      <c r="K672" s="39">
        <v>3</v>
      </c>
      <c r="L672" s="50"/>
      <c r="M672" s="50"/>
      <c r="N672" s="50"/>
      <c r="O672" s="50"/>
      <c r="P672" s="50"/>
      <c r="Q672" s="50"/>
      <c r="R672" s="50"/>
      <c r="S672" s="47"/>
      <c r="T672" s="39"/>
      <c r="U672" s="39"/>
      <c r="V672" s="70"/>
      <c r="W672" s="70"/>
      <c r="X672" s="70"/>
      <c r="Y672" s="70"/>
      <c r="Z672" s="70"/>
      <c r="AA672" s="70"/>
      <c r="AB672" s="70"/>
      <c r="AC672" s="70"/>
      <c r="AD672" s="70"/>
      <c r="AE672" s="70"/>
      <c r="AF672" s="70"/>
      <c r="AG672" s="70"/>
      <c r="AH672" s="70"/>
      <c r="AI672" s="54"/>
      <c r="AJ672" s="64">
        <f t="shared" si="42"/>
        <v>39647</v>
      </c>
      <c r="AK672" s="62" t="str">
        <f t="shared" ca="1" si="44"/>
        <v>Expired</v>
      </c>
    </row>
    <row r="673" spans="1:37" ht="38.25" x14ac:dyDescent="0.2">
      <c r="A673" s="39" t="s">
        <v>1261</v>
      </c>
      <c r="B673" s="39">
        <v>1059</v>
      </c>
      <c r="C673" s="39">
        <v>19799</v>
      </c>
      <c r="D673" s="39">
        <v>229</v>
      </c>
      <c r="E673" s="39">
        <v>2002</v>
      </c>
      <c r="F673" s="39" t="str">
        <f t="shared" si="41"/>
        <v>2002-0229</v>
      </c>
      <c r="G673" s="39">
        <v>7</v>
      </c>
      <c r="H673" s="39" t="s">
        <v>229</v>
      </c>
      <c r="I673" s="47" t="s">
        <v>230</v>
      </c>
      <c r="J673" s="50">
        <v>37554</v>
      </c>
      <c r="K673" s="39">
        <v>3</v>
      </c>
      <c r="L673" s="50">
        <v>37762</v>
      </c>
      <c r="M673" s="50">
        <v>38119</v>
      </c>
      <c r="N673" s="50">
        <v>38484</v>
      </c>
      <c r="O673" s="50"/>
      <c r="P673" s="50"/>
      <c r="Q673" s="50"/>
      <c r="R673" s="50"/>
      <c r="S673" s="47"/>
      <c r="T673" s="39"/>
      <c r="U673" s="39"/>
      <c r="V673" s="70"/>
      <c r="W673" s="70"/>
      <c r="X673" s="70"/>
      <c r="Y673" s="70"/>
      <c r="Z673" s="70"/>
      <c r="AA673" s="70"/>
      <c r="AB673" s="70"/>
      <c r="AC673" s="70"/>
      <c r="AD673" s="70"/>
      <c r="AE673" s="70"/>
      <c r="AF673" s="70"/>
      <c r="AG673" s="70"/>
      <c r="AH673" s="70"/>
      <c r="AI673" s="54"/>
      <c r="AJ673" s="64">
        <f t="shared" si="42"/>
        <v>38650</v>
      </c>
      <c r="AK673" s="62" t="str">
        <f t="shared" ca="1" si="44"/>
        <v>Expired</v>
      </c>
    </row>
    <row r="674" spans="1:37" ht="63.75" x14ac:dyDescent="0.2">
      <c r="A674" s="35" t="s">
        <v>933</v>
      </c>
      <c r="B674" s="35">
        <v>1059</v>
      </c>
      <c r="C674" s="35">
        <v>23882</v>
      </c>
      <c r="D674" s="35">
        <v>488</v>
      </c>
      <c r="E674" s="35">
        <v>2002</v>
      </c>
      <c r="F674" s="39" t="str">
        <f t="shared" si="41"/>
        <v>2002-0488</v>
      </c>
      <c r="G674" s="35">
        <v>6</v>
      </c>
      <c r="H674" s="35" t="s">
        <v>185</v>
      </c>
      <c r="I674" s="57" t="s">
        <v>1265</v>
      </c>
      <c r="J674" s="56">
        <v>37860</v>
      </c>
      <c r="K674" s="35">
        <v>3</v>
      </c>
      <c r="L674" s="56">
        <v>38101</v>
      </c>
      <c r="M674" s="56">
        <v>38521</v>
      </c>
      <c r="N674" s="56" t="s">
        <v>461</v>
      </c>
      <c r="O674" s="56"/>
      <c r="P674" s="56"/>
      <c r="Q674" s="56"/>
      <c r="R674" s="56">
        <v>38875</v>
      </c>
      <c r="S674" s="57"/>
      <c r="T674" s="35"/>
      <c r="U674" s="35"/>
      <c r="V674" s="35"/>
      <c r="W674" s="38"/>
      <c r="X674" s="78"/>
      <c r="Y674" s="78"/>
      <c r="Z674" s="78"/>
      <c r="AA674" s="78"/>
      <c r="AB674" s="78"/>
      <c r="AC674" s="78"/>
      <c r="AD674" s="78"/>
      <c r="AE674" s="78"/>
      <c r="AF674" s="78"/>
      <c r="AG674" s="78"/>
      <c r="AH674" s="78"/>
      <c r="AI674" s="38" t="s">
        <v>2000</v>
      </c>
      <c r="AJ674" s="64">
        <f t="shared" si="42"/>
        <v>38956</v>
      </c>
      <c r="AK674" s="62" t="str">
        <f t="shared" ca="1" si="44"/>
        <v>Expired</v>
      </c>
    </row>
    <row r="675" spans="1:37" ht="38.25" x14ac:dyDescent="0.2">
      <c r="A675" s="39" t="s">
        <v>1261</v>
      </c>
      <c r="B675" s="39">
        <v>1059</v>
      </c>
      <c r="C675" s="39">
        <v>19673</v>
      </c>
      <c r="D675" s="39">
        <v>534</v>
      </c>
      <c r="E675" s="39">
        <v>2002</v>
      </c>
      <c r="F675" s="39" t="str">
        <f t="shared" si="41"/>
        <v>2002-0534</v>
      </c>
      <c r="G675" s="39">
        <v>12</v>
      </c>
      <c r="H675" s="39" t="s">
        <v>873</v>
      </c>
      <c r="I675" s="47" t="s">
        <v>477</v>
      </c>
      <c r="J675" s="50">
        <v>38657</v>
      </c>
      <c r="K675" s="39">
        <v>3</v>
      </c>
      <c r="L675" s="50"/>
      <c r="M675" s="50"/>
      <c r="N675" s="50"/>
      <c r="O675" s="50"/>
      <c r="P675" s="50"/>
      <c r="Q675" s="50"/>
      <c r="R675" s="50"/>
      <c r="S675" s="39"/>
      <c r="T675" s="39"/>
      <c r="U675" s="39"/>
      <c r="V675" s="62"/>
      <c r="W675" s="62"/>
      <c r="X675" s="62"/>
      <c r="Y675" s="62"/>
      <c r="Z675" s="62"/>
      <c r="AA675" s="62"/>
      <c r="AB675" s="62"/>
      <c r="AC675" s="62"/>
      <c r="AD675" s="62"/>
      <c r="AE675" s="62"/>
      <c r="AF675" s="62"/>
      <c r="AG675" s="62"/>
      <c r="AH675" s="62"/>
      <c r="AI675" s="54"/>
      <c r="AJ675" s="64">
        <f t="shared" si="42"/>
        <v>39753</v>
      </c>
      <c r="AK675" s="62" t="str">
        <f t="shared" ca="1" si="44"/>
        <v>Expired</v>
      </c>
    </row>
    <row r="676" spans="1:37" ht="25.5" x14ac:dyDescent="0.2">
      <c r="A676" s="39" t="s">
        <v>1261</v>
      </c>
      <c r="B676" s="39">
        <v>1059</v>
      </c>
      <c r="C676" s="39">
        <v>24719</v>
      </c>
      <c r="D676" s="39">
        <v>110</v>
      </c>
      <c r="E676" s="39">
        <v>2003</v>
      </c>
      <c r="F676" s="39" t="str">
        <f t="shared" si="41"/>
        <v>2003-0110</v>
      </c>
      <c r="G676" s="39">
        <v>5</v>
      </c>
      <c r="H676" s="39" t="s">
        <v>1823</v>
      </c>
      <c r="I676" s="47" t="s">
        <v>1347</v>
      </c>
      <c r="J676" s="50" t="s">
        <v>2271</v>
      </c>
      <c r="K676" s="39">
        <v>3</v>
      </c>
      <c r="L676" s="50"/>
      <c r="M676" s="50"/>
      <c r="N676" s="50"/>
      <c r="O676" s="50"/>
      <c r="P676" s="50"/>
      <c r="Q676" s="50"/>
      <c r="R676" s="50"/>
      <c r="S676" s="47"/>
      <c r="T676" s="39"/>
      <c r="U676" s="39"/>
      <c r="V676" s="70"/>
      <c r="W676" s="70"/>
      <c r="X676" s="70"/>
      <c r="Y676" s="70"/>
      <c r="Z676" s="70"/>
      <c r="AA676" s="70"/>
      <c r="AB676" s="70"/>
      <c r="AC676" s="70"/>
      <c r="AD676" s="70"/>
      <c r="AE676" s="70"/>
      <c r="AF676" s="70"/>
      <c r="AG676" s="70"/>
      <c r="AH676" s="70"/>
      <c r="AI676" s="54"/>
      <c r="AJ676" s="64" t="str">
        <f t="shared" si="42"/>
        <v/>
      </c>
      <c r="AK676" s="62" t="str">
        <f t="shared" ca="1" si="44"/>
        <v>Expired</v>
      </c>
    </row>
    <row r="677" spans="1:37" ht="38.25" x14ac:dyDescent="0.2">
      <c r="A677" s="39" t="s">
        <v>1261</v>
      </c>
      <c r="B677" s="39">
        <v>1059</v>
      </c>
      <c r="C677" s="39">
        <v>15659</v>
      </c>
      <c r="D677" s="39">
        <v>117</v>
      </c>
      <c r="E677" s="39">
        <v>2003</v>
      </c>
      <c r="F677" s="39" t="str">
        <f t="shared" si="41"/>
        <v>2003-0117</v>
      </c>
      <c r="G677" s="39">
        <v>1</v>
      </c>
      <c r="H677" s="39" t="s">
        <v>1264</v>
      </c>
      <c r="I677" s="47" t="s">
        <v>1265</v>
      </c>
      <c r="J677" s="50">
        <v>37854</v>
      </c>
      <c r="K677" s="39">
        <v>3</v>
      </c>
      <c r="L677" s="50">
        <v>38095</v>
      </c>
      <c r="M677" s="50">
        <v>38811</v>
      </c>
      <c r="N677" s="50"/>
      <c r="O677" s="50"/>
      <c r="P677" s="50"/>
      <c r="Q677" s="50"/>
      <c r="R677" s="50"/>
      <c r="S677" s="47"/>
      <c r="T677" s="39"/>
      <c r="U677" s="39"/>
      <c r="V677" s="70"/>
      <c r="W677" s="70"/>
      <c r="X677" s="70"/>
      <c r="Y677" s="70"/>
      <c r="Z677" s="70"/>
      <c r="AA677" s="70"/>
      <c r="AB677" s="70"/>
      <c r="AC677" s="70"/>
      <c r="AD677" s="70"/>
      <c r="AE677" s="70"/>
      <c r="AF677" s="70"/>
      <c r="AG677" s="70"/>
      <c r="AH677" s="70"/>
      <c r="AI677" s="54"/>
      <c r="AJ677" s="64">
        <f t="shared" si="42"/>
        <v>38950</v>
      </c>
      <c r="AK677" s="62" t="str">
        <f t="shared" ca="1" si="44"/>
        <v>Expired</v>
      </c>
    </row>
    <row r="678" spans="1:37" ht="38.25" x14ac:dyDescent="0.2">
      <c r="A678" s="39" t="s">
        <v>1261</v>
      </c>
      <c r="B678" s="39">
        <v>1059</v>
      </c>
      <c r="C678" s="39">
        <v>22704</v>
      </c>
      <c r="D678" s="39">
        <v>122</v>
      </c>
      <c r="E678" s="39">
        <v>2003</v>
      </c>
      <c r="F678" s="39" t="str">
        <f t="shared" si="41"/>
        <v>2003-0122</v>
      </c>
      <c r="G678" s="39">
        <v>2</v>
      </c>
      <c r="H678" s="39" t="s">
        <v>1738</v>
      </c>
      <c r="I678" s="47" t="s">
        <v>1739</v>
      </c>
      <c r="J678" s="50">
        <v>37998</v>
      </c>
      <c r="K678" s="39">
        <v>3</v>
      </c>
      <c r="L678" s="50">
        <v>38099</v>
      </c>
      <c r="M678" s="50">
        <v>38453</v>
      </c>
      <c r="N678" s="50">
        <v>38780</v>
      </c>
      <c r="O678" s="50"/>
      <c r="P678" s="50"/>
      <c r="Q678" s="50"/>
      <c r="R678" s="50"/>
      <c r="S678" s="47" t="s">
        <v>1732</v>
      </c>
      <c r="T678" s="39" t="s">
        <v>1740</v>
      </c>
      <c r="U678" s="39"/>
      <c r="V678" s="39"/>
      <c r="W678" s="54"/>
      <c r="X678" s="54"/>
      <c r="Y678" s="54"/>
      <c r="Z678" s="54"/>
      <c r="AA678" s="54"/>
      <c r="AB678" s="54"/>
      <c r="AC678" s="70"/>
      <c r="AD678" s="70"/>
      <c r="AE678" s="70"/>
      <c r="AF678" s="70"/>
      <c r="AG678" s="70"/>
      <c r="AH678" s="70"/>
      <c r="AI678" s="54"/>
      <c r="AJ678" s="64">
        <f t="shared" ref="AJ678:AJ741" si="45">IF(OR(J678="",ISERROR(DATE((YEAR(J678)+(K678)),MONTH(J678), DAY(J678)))),"",DATE((YEAR(J678)+(K678)),MONTH(J678), DAY(J678)))</f>
        <v>39094</v>
      </c>
      <c r="AK678" s="62" t="str">
        <f t="shared" ca="1" si="44"/>
        <v>Expired</v>
      </c>
    </row>
    <row r="679" spans="1:37" ht="38.25" x14ac:dyDescent="0.2">
      <c r="A679" s="39" t="s">
        <v>1261</v>
      </c>
      <c r="B679" s="39">
        <v>1059</v>
      </c>
      <c r="C679" s="39">
        <v>24711</v>
      </c>
      <c r="D679" s="39">
        <v>268</v>
      </c>
      <c r="E679" s="39">
        <v>2003</v>
      </c>
      <c r="F679" s="39" t="str">
        <f t="shared" si="41"/>
        <v>2003-0268</v>
      </c>
      <c r="G679" s="39">
        <v>9</v>
      </c>
      <c r="H679" s="39" t="s">
        <v>439</v>
      </c>
      <c r="I679" s="47" t="s">
        <v>408</v>
      </c>
      <c r="J679" s="50">
        <v>37911</v>
      </c>
      <c r="K679" s="39">
        <v>3</v>
      </c>
      <c r="L679" s="50" t="s">
        <v>1356</v>
      </c>
      <c r="M679" s="50" t="s">
        <v>1356</v>
      </c>
      <c r="N679" s="50">
        <v>38827</v>
      </c>
      <c r="O679" s="50"/>
      <c r="P679" s="50"/>
      <c r="Q679" s="50"/>
      <c r="R679" s="50">
        <v>39020</v>
      </c>
      <c r="S679" s="47"/>
      <c r="T679" s="39"/>
      <c r="U679" s="39"/>
      <c r="V679" s="70"/>
      <c r="W679" s="70"/>
      <c r="X679" s="70"/>
      <c r="Y679" s="70"/>
      <c r="Z679" s="70"/>
      <c r="AA679" s="70"/>
      <c r="AB679" s="70"/>
      <c r="AC679" s="70"/>
      <c r="AD679" s="70"/>
      <c r="AE679" s="70"/>
      <c r="AF679" s="70"/>
      <c r="AG679" s="70"/>
      <c r="AH679" s="70"/>
      <c r="AI679" s="54"/>
      <c r="AJ679" s="64">
        <f t="shared" si="45"/>
        <v>39007</v>
      </c>
      <c r="AK679" s="62" t="str">
        <f t="shared" ca="1" si="44"/>
        <v>Expired</v>
      </c>
    </row>
    <row r="680" spans="1:37" ht="38.25" x14ac:dyDescent="0.2">
      <c r="A680" s="39" t="s">
        <v>1261</v>
      </c>
      <c r="B680" s="39">
        <v>1059</v>
      </c>
      <c r="C680" s="39">
        <v>75427</v>
      </c>
      <c r="D680" s="39">
        <v>338</v>
      </c>
      <c r="E680" s="39">
        <v>2003</v>
      </c>
      <c r="F680" s="39" t="str">
        <f t="shared" si="41"/>
        <v>2003-0338</v>
      </c>
      <c r="G680" s="39">
        <v>7</v>
      </c>
      <c r="H680" s="39" t="s">
        <v>233</v>
      </c>
      <c r="I680" s="47" t="s">
        <v>234</v>
      </c>
      <c r="J680" s="50">
        <v>37889</v>
      </c>
      <c r="K680" s="39">
        <v>3</v>
      </c>
      <c r="L680" s="50">
        <v>38153</v>
      </c>
      <c r="M680" s="50">
        <v>38525</v>
      </c>
      <c r="N680" s="50"/>
      <c r="O680" s="50"/>
      <c r="P680" s="50"/>
      <c r="Q680" s="50"/>
      <c r="R680" s="50"/>
      <c r="S680" s="47"/>
      <c r="T680" s="39"/>
      <c r="U680" s="39"/>
      <c r="V680" s="70"/>
      <c r="W680" s="70"/>
      <c r="X680" s="70"/>
      <c r="Y680" s="70"/>
      <c r="Z680" s="70"/>
      <c r="AA680" s="70"/>
      <c r="AB680" s="70"/>
      <c r="AC680" s="70"/>
      <c r="AD680" s="70"/>
      <c r="AE680" s="70"/>
      <c r="AF680" s="70"/>
      <c r="AG680" s="70"/>
      <c r="AH680" s="70"/>
      <c r="AI680" s="54"/>
      <c r="AJ680" s="64">
        <f t="shared" si="45"/>
        <v>38985</v>
      </c>
      <c r="AK680" s="62" t="str">
        <f t="shared" ca="1" si="44"/>
        <v>Expired</v>
      </c>
    </row>
    <row r="681" spans="1:37" ht="25.5" x14ac:dyDescent="0.2">
      <c r="A681" s="39" t="s">
        <v>1261</v>
      </c>
      <c r="B681" s="39">
        <v>1059</v>
      </c>
      <c r="C681" s="39">
        <v>75429</v>
      </c>
      <c r="D681" s="39">
        <v>339</v>
      </c>
      <c r="E681" s="39">
        <v>2003</v>
      </c>
      <c r="F681" s="39" t="str">
        <f t="shared" si="41"/>
        <v>2003-0339</v>
      </c>
      <c r="G681" s="39">
        <v>7</v>
      </c>
      <c r="H681" s="39" t="s">
        <v>235</v>
      </c>
      <c r="I681" s="47" t="s">
        <v>936</v>
      </c>
      <c r="J681" s="50">
        <v>37889</v>
      </c>
      <c r="K681" s="39">
        <v>3</v>
      </c>
      <c r="L681" s="50">
        <v>38153</v>
      </c>
      <c r="M681" s="50">
        <v>38525</v>
      </c>
      <c r="N681" s="50"/>
      <c r="O681" s="50"/>
      <c r="P681" s="50"/>
      <c r="Q681" s="50"/>
      <c r="R681" s="50"/>
      <c r="S681" s="47"/>
      <c r="T681" s="39"/>
      <c r="U681" s="39"/>
      <c r="V681" s="70"/>
      <c r="W681" s="70"/>
      <c r="X681" s="70"/>
      <c r="Y681" s="70"/>
      <c r="Z681" s="70"/>
      <c r="AA681" s="70"/>
      <c r="AB681" s="70"/>
      <c r="AC681" s="70"/>
      <c r="AD681" s="70"/>
      <c r="AE681" s="70"/>
      <c r="AF681" s="70"/>
      <c r="AG681" s="70"/>
      <c r="AH681" s="70"/>
      <c r="AI681" s="54"/>
      <c r="AJ681" s="64">
        <f t="shared" si="45"/>
        <v>38985</v>
      </c>
      <c r="AK681" s="62" t="str">
        <f t="shared" ca="1" si="44"/>
        <v>Expired</v>
      </c>
    </row>
    <row r="682" spans="1:37" ht="38.25" x14ac:dyDescent="0.2">
      <c r="A682" s="39" t="s">
        <v>1261</v>
      </c>
      <c r="B682" s="39">
        <v>1059</v>
      </c>
      <c r="C682" s="39">
        <v>25174</v>
      </c>
      <c r="D682" s="39">
        <v>407</v>
      </c>
      <c r="E682" s="39">
        <v>2003</v>
      </c>
      <c r="F682" s="39" t="str">
        <f t="shared" si="41"/>
        <v>2003-0407</v>
      </c>
      <c r="G682" s="39">
        <v>9</v>
      </c>
      <c r="H682" s="39" t="s">
        <v>440</v>
      </c>
      <c r="I682" s="47" t="s">
        <v>408</v>
      </c>
      <c r="J682" s="50">
        <v>37918</v>
      </c>
      <c r="K682" s="39">
        <v>3</v>
      </c>
      <c r="L682" s="50">
        <v>38105</v>
      </c>
      <c r="M682" s="50">
        <v>38467</v>
      </c>
      <c r="N682" s="50">
        <v>38820</v>
      </c>
      <c r="O682" s="50"/>
      <c r="P682" s="50"/>
      <c r="Q682" s="50"/>
      <c r="R682" s="50">
        <v>39001</v>
      </c>
      <c r="S682" s="47" t="s">
        <v>913</v>
      </c>
      <c r="T682" s="39"/>
      <c r="U682" s="39"/>
      <c r="V682" s="70"/>
      <c r="W682" s="70"/>
      <c r="X682" s="70"/>
      <c r="Y682" s="70"/>
      <c r="Z682" s="70"/>
      <c r="AA682" s="70"/>
      <c r="AB682" s="70"/>
      <c r="AC682" s="70"/>
      <c r="AD682" s="70"/>
      <c r="AE682" s="70"/>
      <c r="AF682" s="70"/>
      <c r="AG682" s="70"/>
      <c r="AH682" s="70"/>
      <c r="AI682" s="54" t="s">
        <v>742</v>
      </c>
      <c r="AJ682" s="64">
        <f t="shared" si="45"/>
        <v>39014</v>
      </c>
      <c r="AK682" s="62" t="str">
        <f t="shared" ca="1" si="44"/>
        <v>Expired</v>
      </c>
    </row>
    <row r="683" spans="1:37" ht="25.5" x14ac:dyDescent="0.2">
      <c r="A683" s="39" t="s">
        <v>1261</v>
      </c>
      <c r="B683" s="39">
        <v>1059</v>
      </c>
      <c r="C683" s="39">
        <v>21452</v>
      </c>
      <c r="D683" s="39">
        <v>456</v>
      </c>
      <c r="E683" s="39">
        <v>2003</v>
      </c>
      <c r="F683" s="39" t="str">
        <f t="shared" si="41"/>
        <v>2003-0456</v>
      </c>
      <c r="G683" s="39">
        <v>11</v>
      </c>
      <c r="H683" s="39" t="s">
        <v>1002</v>
      </c>
      <c r="I683" s="47" t="s">
        <v>1347</v>
      </c>
      <c r="J683" s="50">
        <v>38243</v>
      </c>
      <c r="K683" s="39">
        <v>3</v>
      </c>
      <c r="L683" s="50">
        <v>38467</v>
      </c>
      <c r="M683" s="50"/>
      <c r="N683" s="50"/>
      <c r="O683" s="50"/>
      <c r="P683" s="50"/>
      <c r="Q683" s="50"/>
      <c r="R683" s="50"/>
      <c r="S683" s="47"/>
      <c r="T683" s="39"/>
      <c r="U683" s="39"/>
      <c r="V683" s="70"/>
      <c r="W683" s="70"/>
      <c r="X683" s="70"/>
      <c r="Y683" s="70"/>
      <c r="Z683" s="70"/>
      <c r="AA683" s="70"/>
      <c r="AB683" s="70"/>
      <c r="AC683" s="70"/>
      <c r="AD683" s="70"/>
      <c r="AE683" s="70"/>
      <c r="AF683" s="70"/>
      <c r="AG683" s="70"/>
      <c r="AH683" s="70"/>
      <c r="AI683" s="54"/>
      <c r="AJ683" s="64">
        <f t="shared" si="45"/>
        <v>39338</v>
      </c>
      <c r="AK683" s="62" t="str">
        <f t="shared" ca="1" si="44"/>
        <v>Expired</v>
      </c>
    </row>
    <row r="684" spans="1:37" ht="38.25" x14ac:dyDescent="0.2">
      <c r="A684" s="39" t="s">
        <v>1261</v>
      </c>
      <c r="B684" s="39">
        <v>1059</v>
      </c>
      <c r="C684" s="39">
        <v>23728</v>
      </c>
      <c r="D684" s="39">
        <v>476</v>
      </c>
      <c r="E684" s="39">
        <v>2003</v>
      </c>
      <c r="F684" s="39" t="str">
        <f t="shared" si="41"/>
        <v>2003-0476</v>
      </c>
      <c r="G684" s="39">
        <v>2</v>
      </c>
      <c r="H684" s="39" t="s">
        <v>1752</v>
      </c>
      <c r="I684" s="47" t="s">
        <v>1750</v>
      </c>
      <c r="J684" s="50">
        <v>38607</v>
      </c>
      <c r="K684" s="39">
        <v>3</v>
      </c>
      <c r="L684" s="50">
        <v>38780</v>
      </c>
      <c r="M684" s="50">
        <v>39190</v>
      </c>
      <c r="N684" s="50"/>
      <c r="O684" s="50"/>
      <c r="P684" s="50"/>
      <c r="Q684" s="50"/>
      <c r="R684" s="50"/>
      <c r="S684" s="47"/>
      <c r="T684" s="39"/>
      <c r="U684" s="39"/>
      <c r="V684" s="39"/>
      <c r="W684" s="54"/>
      <c r="X684" s="54"/>
      <c r="Y684" s="54"/>
      <c r="Z684" s="54"/>
      <c r="AA684" s="54"/>
      <c r="AB684" s="54"/>
      <c r="AC684" s="70"/>
      <c r="AD684" s="70"/>
      <c r="AE684" s="70"/>
      <c r="AF684" s="70"/>
      <c r="AG684" s="70"/>
      <c r="AH684" s="70"/>
      <c r="AI684" s="54" t="s">
        <v>1869</v>
      </c>
      <c r="AJ684" s="64">
        <f t="shared" si="45"/>
        <v>39703</v>
      </c>
      <c r="AK684" s="62" t="str">
        <f t="shared" ca="1" si="44"/>
        <v>Expired</v>
      </c>
    </row>
    <row r="685" spans="1:37" ht="38.25" x14ac:dyDescent="0.2">
      <c r="A685" s="39" t="s">
        <v>1261</v>
      </c>
      <c r="B685" s="39">
        <v>1059</v>
      </c>
      <c r="C685" s="39">
        <v>23728</v>
      </c>
      <c r="D685" s="39">
        <v>476</v>
      </c>
      <c r="E685" s="39">
        <v>2003</v>
      </c>
      <c r="F685" s="39" t="str">
        <f t="shared" si="41"/>
        <v>2003-0476</v>
      </c>
      <c r="G685" s="39">
        <v>2</v>
      </c>
      <c r="H685" s="39" t="s">
        <v>1752</v>
      </c>
      <c r="I685" s="47" t="s">
        <v>1751</v>
      </c>
      <c r="J685" s="50">
        <v>38607</v>
      </c>
      <c r="K685" s="39">
        <v>3</v>
      </c>
      <c r="L685" s="50">
        <v>38780</v>
      </c>
      <c r="M685" s="50">
        <v>39190</v>
      </c>
      <c r="N685" s="50"/>
      <c r="O685" s="50"/>
      <c r="P685" s="50"/>
      <c r="Q685" s="50"/>
      <c r="R685" s="50">
        <v>39703</v>
      </c>
      <c r="S685" s="47"/>
      <c r="T685" s="39"/>
      <c r="U685" s="39"/>
      <c r="V685" s="39"/>
      <c r="W685" s="54"/>
      <c r="X685" s="54"/>
      <c r="Y685" s="54"/>
      <c r="Z685" s="54"/>
      <c r="AA685" s="54"/>
      <c r="AB685" s="54"/>
      <c r="AC685" s="70"/>
      <c r="AD685" s="70"/>
      <c r="AE685" s="70"/>
      <c r="AF685" s="70"/>
      <c r="AG685" s="70"/>
      <c r="AH685" s="70"/>
      <c r="AI685" s="54" t="s">
        <v>2033</v>
      </c>
      <c r="AJ685" s="64">
        <f t="shared" si="45"/>
        <v>39703</v>
      </c>
      <c r="AK685" s="62" t="str">
        <f t="shared" ca="1" si="44"/>
        <v>Expired</v>
      </c>
    </row>
    <row r="686" spans="1:37" ht="25.5" x14ac:dyDescent="0.2">
      <c r="A686" s="39" t="s">
        <v>1261</v>
      </c>
      <c r="B686" s="39">
        <v>1059</v>
      </c>
      <c r="C686" s="39">
        <v>25656</v>
      </c>
      <c r="D686" s="39">
        <v>492</v>
      </c>
      <c r="E686" s="39">
        <v>2003</v>
      </c>
      <c r="F686" s="39" t="str">
        <f t="shared" si="41"/>
        <v>2003-0492</v>
      </c>
      <c r="G686" s="39">
        <v>5</v>
      </c>
      <c r="H686" s="39" t="s">
        <v>1831</v>
      </c>
      <c r="I686" s="47" t="s">
        <v>1347</v>
      </c>
      <c r="J686" s="50">
        <v>38275</v>
      </c>
      <c r="K686" s="39">
        <v>3</v>
      </c>
      <c r="L686" s="50"/>
      <c r="M686" s="50"/>
      <c r="N686" s="50"/>
      <c r="O686" s="50"/>
      <c r="P686" s="50"/>
      <c r="Q686" s="50"/>
      <c r="R686" s="50"/>
      <c r="S686" s="47"/>
      <c r="T686" s="39"/>
      <c r="U686" s="39"/>
      <c r="V686" s="70"/>
      <c r="W686" s="70"/>
      <c r="X686" s="70"/>
      <c r="Y686" s="70"/>
      <c r="Z686" s="70"/>
      <c r="AA686" s="70"/>
      <c r="AB686" s="70"/>
      <c r="AC686" s="70"/>
      <c r="AD686" s="70"/>
      <c r="AE686" s="70"/>
      <c r="AF686" s="70"/>
      <c r="AG686" s="70"/>
      <c r="AH686" s="70"/>
      <c r="AI686" s="54"/>
      <c r="AJ686" s="64">
        <f t="shared" si="45"/>
        <v>39370</v>
      </c>
      <c r="AK686" s="62" t="str">
        <f t="shared" ca="1" si="44"/>
        <v>Expired</v>
      </c>
    </row>
    <row r="687" spans="1:37" ht="25.5" x14ac:dyDescent="0.2">
      <c r="A687" s="39" t="s">
        <v>1261</v>
      </c>
      <c r="B687" s="39">
        <v>1059</v>
      </c>
      <c r="C687" s="39">
        <v>21722</v>
      </c>
      <c r="D687" s="39">
        <v>494</v>
      </c>
      <c r="E687" s="39">
        <v>2003</v>
      </c>
      <c r="F687" s="39" t="str">
        <f t="shared" si="41"/>
        <v>2003-0494</v>
      </c>
      <c r="G687" s="39">
        <v>10</v>
      </c>
      <c r="H687" s="39" t="s">
        <v>987</v>
      </c>
      <c r="I687" s="47" t="s">
        <v>1347</v>
      </c>
      <c r="J687" s="50">
        <v>38167</v>
      </c>
      <c r="K687" s="39">
        <v>3</v>
      </c>
      <c r="L687" s="50"/>
      <c r="M687" s="50"/>
      <c r="N687" s="50"/>
      <c r="O687" s="50"/>
      <c r="P687" s="50"/>
      <c r="Q687" s="50"/>
      <c r="R687" s="50">
        <v>39059</v>
      </c>
      <c r="S687" s="47"/>
      <c r="T687" s="39" t="s">
        <v>1743</v>
      </c>
      <c r="U687" s="39"/>
      <c r="V687" s="70"/>
      <c r="W687" s="70"/>
      <c r="X687" s="70"/>
      <c r="Y687" s="70"/>
      <c r="Z687" s="70"/>
      <c r="AA687" s="70"/>
      <c r="AB687" s="70"/>
      <c r="AC687" s="70"/>
      <c r="AD687" s="70"/>
      <c r="AE687" s="70"/>
      <c r="AF687" s="70"/>
      <c r="AG687" s="70"/>
      <c r="AH687" s="70"/>
      <c r="AI687" s="54" t="s">
        <v>2027</v>
      </c>
      <c r="AJ687" s="64">
        <f t="shared" si="45"/>
        <v>39262</v>
      </c>
      <c r="AK687" s="62" t="str">
        <f t="shared" ca="1" si="44"/>
        <v>Expired</v>
      </c>
    </row>
    <row r="688" spans="1:37" ht="25.5" x14ac:dyDescent="0.2">
      <c r="A688" s="39" t="s">
        <v>1261</v>
      </c>
      <c r="B688" s="39">
        <v>1059</v>
      </c>
      <c r="C688" s="39">
        <v>25431</v>
      </c>
      <c r="D688" s="39">
        <v>496</v>
      </c>
      <c r="E688" s="39">
        <v>2003</v>
      </c>
      <c r="F688" s="39" t="str">
        <f t="shared" si="41"/>
        <v>2003-0496</v>
      </c>
      <c r="G688" s="39">
        <v>2</v>
      </c>
      <c r="H688" s="39" t="s">
        <v>1761</v>
      </c>
      <c r="I688" s="47" t="s">
        <v>1347</v>
      </c>
      <c r="J688" s="50">
        <v>38603</v>
      </c>
      <c r="K688" s="39">
        <v>3</v>
      </c>
      <c r="L688" s="50">
        <v>38780</v>
      </c>
      <c r="M688" s="50">
        <v>39174</v>
      </c>
      <c r="N688" s="50"/>
      <c r="O688" s="50"/>
      <c r="P688" s="50"/>
      <c r="Q688" s="50"/>
      <c r="R688" s="50">
        <v>39701</v>
      </c>
      <c r="S688" s="47"/>
      <c r="T688" s="39"/>
      <c r="U688" s="39"/>
      <c r="V688" s="39"/>
      <c r="W688" s="54"/>
      <c r="X688" s="54"/>
      <c r="Y688" s="54"/>
      <c r="Z688" s="54"/>
      <c r="AA688" s="54"/>
      <c r="AB688" s="54"/>
      <c r="AC688" s="70"/>
      <c r="AD688" s="70"/>
      <c r="AE688" s="70"/>
      <c r="AF688" s="70"/>
      <c r="AG688" s="70"/>
      <c r="AH688" s="70"/>
      <c r="AI688" s="54" t="s">
        <v>2033</v>
      </c>
      <c r="AJ688" s="64">
        <f t="shared" si="45"/>
        <v>39699</v>
      </c>
      <c r="AK688" s="62" t="str">
        <f t="shared" ca="1" si="44"/>
        <v>Expired</v>
      </c>
    </row>
    <row r="689" spans="1:37" ht="25.5" x14ac:dyDescent="0.2">
      <c r="A689" s="39" t="s">
        <v>1261</v>
      </c>
      <c r="B689" s="39">
        <v>1059</v>
      </c>
      <c r="C689" s="39">
        <v>12725</v>
      </c>
      <c r="D689" s="39">
        <v>536</v>
      </c>
      <c r="E689" s="39">
        <v>2003</v>
      </c>
      <c r="F689" s="39" t="str">
        <f t="shared" si="41"/>
        <v>2003-0536</v>
      </c>
      <c r="G689" s="39">
        <v>7</v>
      </c>
      <c r="H689" s="39" t="s">
        <v>587</v>
      </c>
      <c r="I689" s="112" t="s">
        <v>1699</v>
      </c>
      <c r="J689" s="55" t="s">
        <v>2271</v>
      </c>
      <c r="K689" s="60">
        <v>3</v>
      </c>
      <c r="L689" s="68"/>
      <c r="M689" s="113"/>
      <c r="N689" s="113"/>
      <c r="O689" s="113"/>
      <c r="P689" s="113"/>
      <c r="Q689" s="113"/>
      <c r="R689" s="113"/>
      <c r="S689" s="72"/>
      <c r="T689" s="114"/>
      <c r="U689" s="115"/>
      <c r="V689" s="115"/>
      <c r="W689" s="115"/>
      <c r="X689" s="115"/>
      <c r="Y689" s="115"/>
      <c r="Z689" s="115"/>
      <c r="AA689" s="115"/>
      <c r="AB689" s="115"/>
      <c r="AC689" s="115"/>
      <c r="AD689" s="115"/>
      <c r="AE689" s="115"/>
      <c r="AF689" s="115"/>
      <c r="AG689" s="115"/>
      <c r="AH689" s="115"/>
      <c r="AI689" s="114"/>
      <c r="AJ689" s="64" t="str">
        <f t="shared" si="45"/>
        <v/>
      </c>
      <c r="AK689" s="62" t="str">
        <f t="shared" ca="1" si="44"/>
        <v>Expired</v>
      </c>
    </row>
    <row r="690" spans="1:37" ht="25.5" x14ac:dyDescent="0.2">
      <c r="A690" s="39" t="s">
        <v>1261</v>
      </c>
      <c r="B690" s="39">
        <v>1059</v>
      </c>
      <c r="C690" s="39">
        <v>21633</v>
      </c>
      <c r="D690" s="39">
        <v>543</v>
      </c>
      <c r="E690" s="39">
        <v>2003</v>
      </c>
      <c r="F690" s="39" t="str">
        <f t="shared" si="41"/>
        <v>2003-0543</v>
      </c>
      <c r="G690" s="39">
        <v>5</v>
      </c>
      <c r="H690" s="39" t="s">
        <v>1820</v>
      </c>
      <c r="I690" s="47" t="s">
        <v>1347</v>
      </c>
      <c r="J690" s="50">
        <v>38238</v>
      </c>
      <c r="K690" s="39">
        <v>3</v>
      </c>
      <c r="L690" s="50"/>
      <c r="M690" s="50"/>
      <c r="N690" s="50"/>
      <c r="O690" s="50"/>
      <c r="P690" s="50"/>
      <c r="Q690" s="50"/>
      <c r="R690" s="50"/>
      <c r="S690" s="47"/>
      <c r="T690" s="39"/>
      <c r="U690" s="39"/>
      <c r="V690" s="70"/>
      <c r="W690" s="70"/>
      <c r="X690" s="70"/>
      <c r="Y690" s="70"/>
      <c r="Z690" s="70"/>
      <c r="AA690" s="70"/>
      <c r="AB690" s="70"/>
      <c r="AC690" s="70"/>
      <c r="AD690" s="70"/>
      <c r="AE690" s="70"/>
      <c r="AF690" s="70"/>
      <c r="AG690" s="70"/>
      <c r="AH690" s="70"/>
      <c r="AI690" s="54"/>
      <c r="AJ690" s="64">
        <f t="shared" si="45"/>
        <v>39333</v>
      </c>
      <c r="AK690" s="62" t="str">
        <f t="shared" ca="1" si="44"/>
        <v>Expired</v>
      </c>
    </row>
    <row r="691" spans="1:37" ht="25.5" x14ac:dyDescent="0.2">
      <c r="A691" s="39" t="s">
        <v>1261</v>
      </c>
      <c r="B691" s="39">
        <v>1059</v>
      </c>
      <c r="C691" s="39">
        <v>16073</v>
      </c>
      <c r="D691" s="39">
        <v>569</v>
      </c>
      <c r="E691" s="39">
        <v>2003</v>
      </c>
      <c r="F691" s="39" t="str">
        <f t="shared" si="41"/>
        <v>2003-0569</v>
      </c>
      <c r="G691" s="39">
        <v>1</v>
      </c>
      <c r="H691" s="39" t="s">
        <v>1344</v>
      </c>
      <c r="I691" s="47" t="s">
        <v>1345</v>
      </c>
      <c r="J691" s="50">
        <v>38341</v>
      </c>
      <c r="K691" s="39">
        <v>3</v>
      </c>
      <c r="L691" s="50">
        <v>38461</v>
      </c>
      <c r="M691" s="50">
        <v>38819</v>
      </c>
      <c r="N691" s="50"/>
      <c r="O691" s="50"/>
      <c r="P691" s="50"/>
      <c r="Q691" s="50"/>
      <c r="R691" s="50">
        <v>39184</v>
      </c>
      <c r="S691" s="47"/>
      <c r="T691" s="39"/>
      <c r="U691" s="39"/>
      <c r="V691" s="70"/>
      <c r="W691" s="70"/>
      <c r="X691" s="70"/>
      <c r="Y691" s="70"/>
      <c r="Z691" s="70"/>
      <c r="AA691" s="70"/>
      <c r="AB691" s="70"/>
      <c r="AC691" s="70"/>
      <c r="AD691" s="70"/>
      <c r="AE691" s="70"/>
      <c r="AF691" s="70"/>
      <c r="AG691" s="70"/>
      <c r="AH691" s="70"/>
      <c r="AI691" s="54" t="s">
        <v>2033</v>
      </c>
      <c r="AJ691" s="64">
        <f t="shared" si="45"/>
        <v>39436</v>
      </c>
      <c r="AK691" s="62" t="str">
        <f t="shared" ca="1" si="44"/>
        <v>Expired</v>
      </c>
    </row>
    <row r="692" spans="1:37" ht="25.5" x14ac:dyDescent="0.2">
      <c r="A692" s="39" t="s">
        <v>1261</v>
      </c>
      <c r="B692" s="39">
        <v>1059</v>
      </c>
      <c r="C692" s="39">
        <v>75437</v>
      </c>
      <c r="D692" s="39">
        <v>580</v>
      </c>
      <c r="E692" s="39">
        <v>2003</v>
      </c>
      <c r="F692" s="39" t="str">
        <f t="shared" si="41"/>
        <v>2003-0580</v>
      </c>
      <c r="G692" s="39">
        <v>9</v>
      </c>
      <c r="H692" s="39" t="s">
        <v>442</v>
      </c>
      <c r="I692" s="47" t="s">
        <v>434</v>
      </c>
      <c r="J692" s="50">
        <v>38217</v>
      </c>
      <c r="K692" s="39">
        <v>3</v>
      </c>
      <c r="L692" s="50" t="s">
        <v>1356</v>
      </c>
      <c r="M692" s="50" t="s">
        <v>1356</v>
      </c>
      <c r="N692" s="50">
        <v>39191</v>
      </c>
      <c r="O692" s="50"/>
      <c r="P692" s="50"/>
      <c r="Q692" s="50"/>
      <c r="R692" s="50">
        <v>39325</v>
      </c>
      <c r="S692" s="47"/>
      <c r="T692" s="39" t="s">
        <v>1743</v>
      </c>
      <c r="U692" s="39"/>
      <c r="V692" s="70"/>
      <c r="W692" s="70"/>
      <c r="X692" s="70"/>
      <c r="Y692" s="70"/>
      <c r="Z692" s="70"/>
      <c r="AA692" s="70"/>
      <c r="AB692" s="70"/>
      <c r="AC692" s="70"/>
      <c r="AD692" s="70"/>
      <c r="AE692" s="70"/>
      <c r="AF692" s="70"/>
      <c r="AG692" s="70"/>
      <c r="AH692" s="70"/>
      <c r="AI692" s="54" t="s">
        <v>1828</v>
      </c>
      <c r="AJ692" s="64">
        <f t="shared" si="45"/>
        <v>39312</v>
      </c>
      <c r="AK692" s="62" t="str">
        <f t="shared" ca="1" si="44"/>
        <v>Expired</v>
      </c>
    </row>
    <row r="693" spans="1:37" ht="25.5" x14ac:dyDescent="0.2">
      <c r="A693" s="39" t="s">
        <v>1261</v>
      </c>
      <c r="B693" s="39">
        <v>1059</v>
      </c>
      <c r="C693" s="39">
        <v>21481</v>
      </c>
      <c r="D693" s="39">
        <v>608</v>
      </c>
      <c r="E693" s="39">
        <v>2003</v>
      </c>
      <c r="F693" s="39" t="str">
        <f t="shared" si="41"/>
        <v>2003-0608</v>
      </c>
      <c r="G693" s="39">
        <v>9</v>
      </c>
      <c r="H693" s="39" t="s">
        <v>1830</v>
      </c>
      <c r="I693" s="47" t="s">
        <v>434</v>
      </c>
      <c r="J693" s="50">
        <v>38314</v>
      </c>
      <c r="K693" s="39">
        <v>3</v>
      </c>
      <c r="L693" s="50" t="s">
        <v>1356</v>
      </c>
      <c r="M693" s="50" t="s">
        <v>1356</v>
      </c>
      <c r="N693" s="50">
        <v>39188</v>
      </c>
      <c r="O693" s="50"/>
      <c r="P693" s="50"/>
      <c r="Q693" s="50"/>
      <c r="R693" s="50">
        <v>39414</v>
      </c>
      <c r="S693" s="47"/>
      <c r="T693" s="39" t="s">
        <v>1743</v>
      </c>
      <c r="U693" s="39"/>
      <c r="V693" s="70"/>
      <c r="W693" s="70"/>
      <c r="X693" s="70"/>
      <c r="Y693" s="70"/>
      <c r="Z693" s="70"/>
      <c r="AA693" s="70"/>
      <c r="AB693" s="70"/>
      <c r="AC693" s="70"/>
      <c r="AD693" s="70"/>
      <c r="AE693" s="70"/>
      <c r="AF693" s="70"/>
      <c r="AG693" s="70"/>
      <c r="AH693" s="70"/>
      <c r="AI693" s="54" t="s">
        <v>2043</v>
      </c>
      <c r="AJ693" s="64">
        <f t="shared" si="45"/>
        <v>39409</v>
      </c>
      <c r="AK693" s="62" t="str">
        <f t="shared" ca="1" si="44"/>
        <v>Expired</v>
      </c>
    </row>
    <row r="694" spans="1:37" ht="38.25" x14ac:dyDescent="0.2">
      <c r="A694" s="39" t="s">
        <v>1261</v>
      </c>
      <c r="B694" s="39">
        <v>1059</v>
      </c>
      <c r="C694" s="39">
        <v>21425</v>
      </c>
      <c r="D694" s="39">
        <v>10</v>
      </c>
      <c r="E694" s="39">
        <v>2004</v>
      </c>
      <c r="F694" s="39" t="str">
        <f t="shared" si="41"/>
        <v>2004-0010</v>
      </c>
      <c r="G694" s="39">
        <v>9</v>
      </c>
      <c r="H694" s="39" t="s">
        <v>433</v>
      </c>
      <c r="I694" s="47" t="s">
        <v>434</v>
      </c>
      <c r="J694" s="50">
        <v>38280</v>
      </c>
      <c r="K694" s="39">
        <v>3</v>
      </c>
      <c r="L694" s="50" t="s">
        <v>1356</v>
      </c>
      <c r="M694" s="50" t="s">
        <v>1356</v>
      </c>
      <c r="N694" s="50">
        <v>39177</v>
      </c>
      <c r="O694" s="50"/>
      <c r="P694" s="50"/>
      <c r="Q694" s="50"/>
      <c r="R694" s="50">
        <v>39372</v>
      </c>
      <c r="S694" s="47"/>
      <c r="T694" s="39" t="s">
        <v>1743</v>
      </c>
      <c r="U694" s="39"/>
      <c r="V694" s="70"/>
      <c r="W694" s="70"/>
      <c r="X694" s="70"/>
      <c r="Y694" s="70"/>
      <c r="Z694" s="70"/>
      <c r="AA694" s="70"/>
      <c r="AB694" s="70"/>
      <c r="AC694" s="70"/>
      <c r="AD694" s="70"/>
      <c r="AE694" s="70"/>
      <c r="AF694" s="70"/>
      <c r="AG694" s="70"/>
      <c r="AH694" s="70"/>
      <c r="AI694" s="54" t="s">
        <v>2044</v>
      </c>
      <c r="AJ694" s="64">
        <f t="shared" si="45"/>
        <v>39375</v>
      </c>
      <c r="AK694" s="62" t="str">
        <f t="shared" ca="1" si="44"/>
        <v>Expired</v>
      </c>
    </row>
    <row r="695" spans="1:37" ht="25.5" x14ac:dyDescent="0.2">
      <c r="A695" s="39" t="s">
        <v>1261</v>
      </c>
      <c r="B695" s="39">
        <v>1059</v>
      </c>
      <c r="C695" s="39">
        <v>17094</v>
      </c>
      <c r="D695" s="39">
        <v>12</v>
      </c>
      <c r="E695" s="39">
        <v>2004</v>
      </c>
      <c r="F695" s="39" t="str">
        <f t="shared" si="41"/>
        <v>2004-0012</v>
      </c>
      <c r="G695" s="39">
        <v>7</v>
      </c>
      <c r="H695" s="39" t="s">
        <v>213</v>
      </c>
      <c r="I695" s="47" t="s">
        <v>1347</v>
      </c>
      <c r="J695" s="50">
        <v>38307</v>
      </c>
      <c r="K695" s="39">
        <v>3</v>
      </c>
      <c r="L695" s="50">
        <v>38525</v>
      </c>
      <c r="M695" s="50"/>
      <c r="N695" s="50"/>
      <c r="O695" s="50"/>
      <c r="P695" s="50"/>
      <c r="Q695" s="50"/>
      <c r="R695" s="50"/>
      <c r="S695" s="47"/>
      <c r="T695" s="39"/>
      <c r="U695" s="39"/>
      <c r="V695" s="70"/>
      <c r="W695" s="70"/>
      <c r="X695" s="70"/>
      <c r="Y695" s="70"/>
      <c r="Z695" s="70"/>
      <c r="AA695" s="70"/>
      <c r="AB695" s="70"/>
      <c r="AC695" s="70"/>
      <c r="AD695" s="70"/>
      <c r="AE695" s="70"/>
      <c r="AF695" s="70"/>
      <c r="AG695" s="70"/>
      <c r="AH695" s="70"/>
      <c r="AI695" s="54"/>
      <c r="AJ695" s="64">
        <f t="shared" si="45"/>
        <v>39402</v>
      </c>
      <c r="AK695" s="62" t="str">
        <f t="shared" ca="1" si="44"/>
        <v>Expired</v>
      </c>
    </row>
    <row r="696" spans="1:37" ht="38.25" x14ac:dyDescent="0.2">
      <c r="A696" s="35" t="s">
        <v>1261</v>
      </c>
      <c r="B696" s="35">
        <v>1059</v>
      </c>
      <c r="C696" s="35">
        <v>25883</v>
      </c>
      <c r="D696" s="35">
        <v>167</v>
      </c>
      <c r="E696" s="35">
        <v>2004</v>
      </c>
      <c r="F696" s="39" t="str">
        <f t="shared" si="41"/>
        <v>2004-0167</v>
      </c>
      <c r="G696" s="35">
        <v>6</v>
      </c>
      <c r="H696" s="35" t="s">
        <v>190</v>
      </c>
      <c r="I696" s="57" t="s">
        <v>1198</v>
      </c>
      <c r="J696" s="56">
        <v>38145</v>
      </c>
      <c r="K696" s="35">
        <v>3</v>
      </c>
      <c r="L696" s="56">
        <v>38568</v>
      </c>
      <c r="M696" s="56">
        <v>38764</v>
      </c>
      <c r="N696" s="56">
        <v>39185</v>
      </c>
      <c r="O696" s="56"/>
      <c r="P696" s="56"/>
      <c r="Q696" s="56"/>
      <c r="R696" s="56" t="s">
        <v>1910</v>
      </c>
      <c r="S696" s="57"/>
      <c r="T696" s="35"/>
      <c r="U696" s="35"/>
      <c r="V696" s="35"/>
      <c r="W696" s="35"/>
      <c r="X696" s="79"/>
      <c r="Y696" s="79"/>
      <c r="Z696" s="79"/>
      <c r="AA696" s="79"/>
      <c r="AB696" s="79"/>
      <c r="AC696" s="79"/>
      <c r="AD696" s="79"/>
      <c r="AE696" s="79"/>
      <c r="AF696" s="79"/>
      <c r="AG696" s="79"/>
      <c r="AH696" s="79"/>
      <c r="AI696" s="37" t="s">
        <v>907</v>
      </c>
      <c r="AJ696" s="64">
        <f t="shared" si="45"/>
        <v>39240</v>
      </c>
      <c r="AK696" s="62" t="str">
        <f t="shared" ca="1" si="44"/>
        <v>Expired</v>
      </c>
    </row>
    <row r="697" spans="1:37" ht="102" x14ac:dyDescent="0.2">
      <c r="A697" s="35" t="s">
        <v>1261</v>
      </c>
      <c r="B697" s="35">
        <v>1059</v>
      </c>
      <c r="C697" s="35">
        <v>76991</v>
      </c>
      <c r="D697" s="35">
        <v>356</v>
      </c>
      <c r="E697" s="35">
        <v>2004</v>
      </c>
      <c r="F697" s="39" t="str">
        <f t="shared" si="41"/>
        <v>2004-0356</v>
      </c>
      <c r="G697" s="35">
        <v>6</v>
      </c>
      <c r="H697" s="35" t="s">
        <v>203</v>
      </c>
      <c r="I697" s="57" t="s">
        <v>1206</v>
      </c>
      <c r="J697" s="56">
        <v>38251</v>
      </c>
      <c r="K697" s="35">
        <v>3</v>
      </c>
      <c r="L697" s="56">
        <v>38570</v>
      </c>
      <c r="M697" s="56">
        <v>38801</v>
      </c>
      <c r="N697" s="56">
        <v>39184</v>
      </c>
      <c r="O697" s="56"/>
      <c r="P697" s="56"/>
      <c r="Q697" s="56"/>
      <c r="R697" s="56">
        <v>39295</v>
      </c>
      <c r="S697" s="57"/>
      <c r="T697" s="35"/>
      <c r="U697" s="35"/>
      <c r="V697" s="35" t="s">
        <v>1196</v>
      </c>
      <c r="W697" s="35"/>
      <c r="X697" s="79"/>
      <c r="Y697" s="79"/>
      <c r="Z697" s="79"/>
      <c r="AA697" s="79"/>
      <c r="AB697" s="79"/>
      <c r="AC697" s="79"/>
      <c r="AD697" s="79"/>
      <c r="AE697" s="79"/>
      <c r="AF697" s="79"/>
      <c r="AG697" s="79"/>
      <c r="AH697" s="79"/>
      <c r="AI697" s="37" t="s">
        <v>907</v>
      </c>
      <c r="AJ697" s="64">
        <f t="shared" si="45"/>
        <v>39346</v>
      </c>
      <c r="AK697" s="62" t="str">
        <f t="shared" ca="1" si="44"/>
        <v>Expired</v>
      </c>
    </row>
    <row r="698" spans="1:37" ht="89.25" x14ac:dyDescent="0.2">
      <c r="A698" s="35" t="s">
        <v>1261</v>
      </c>
      <c r="B698" s="35">
        <v>1059</v>
      </c>
      <c r="C698" s="35">
        <v>76991</v>
      </c>
      <c r="D698" s="35">
        <v>356</v>
      </c>
      <c r="E698" s="35">
        <v>2004</v>
      </c>
      <c r="F698" s="39" t="str">
        <f t="shared" si="41"/>
        <v>2004-0356</v>
      </c>
      <c r="G698" s="35">
        <v>6</v>
      </c>
      <c r="H698" s="35" t="s">
        <v>1210</v>
      </c>
      <c r="I698" s="57" t="s">
        <v>1211</v>
      </c>
      <c r="J698" s="56">
        <v>38251</v>
      </c>
      <c r="K698" s="35">
        <v>3</v>
      </c>
      <c r="L698" s="56">
        <v>38570</v>
      </c>
      <c r="M698" s="56" t="s">
        <v>1277</v>
      </c>
      <c r="N698" s="56">
        <v>39184</v>
      </c>
      <c r="O698" s="56"/>
      <c r="P698" s="56"/>
      <c r="Q698" s="56"/>
      <c r="R698" s="56">
        <v>39295</v>
      </c>
      <c r="S698" s="57"/>
      <c r="T698" s="35"/>
      <c r="U698" s="35"/>
      <c r="V698" s="35"/>
      <c r="W698" s="35"/>
      <c r="X698" s="79"/>
      <c r="Y698" s="79"/>
      <c r="Z698" s="79"/>
      <c r="AA698" s="79"/>
      <c r="AB698" s="79"/>
      <c r="AC698" s="79"/>
      <c r="AD698" s="79"/>
      <c r="AE698" s="79"/>
      <c r="AF698" s="79"/>
      <c r="AG698" s="79"/>
      <c r="AH698" s="79"/>
      <c r="AI698" s="35" t="s">
        <v>1995</v>
      </c>
      <c r="AJ698" s="64">
        <f t="shared" si="45"/>
        <v>39346</v>
      </c>
      <c r="AK698" s="62" t="str">
        <f t="shared" ca="1" si="44"/>
        <v>Expired</v>
      </c>
    </row>
    <row r="699" spans="1:37" ht="38.25" x14ac:dyDescent="0.2">
      <c r="A699" s="39" t="s">
        <v>1261</v>
      </c>
      <c r="B699" s="39">
        <v>1059</v>
      </c>
      <c r="C699" s="39">
        <v>19893</v>
      </c>
      <c r="D699" s="39">
        <v>434</v>
      </c>
      <c r="E699" s="39">
        <v>2004</v>
      </c>
      <c r="F699" s="39" t="str">
        <f t="shared" si="41"/>
        <v>2004-0434</v>
      </c>
      <c r="G699" s="39">
        <v>9</v>
      </c>
      <c r="H699" s="39" t="s">
        <v>432</v>
      </c>
      <c r="I699" s="47" t="s">
        <v>408</v>
      </c>
      <c r="J699" s="50">
        <v>38336</v>
      </c>
      <c r="K699" s="39">
        <v>3</v>
      </c>
      <c r="L699" s="50" t="s">
        <v>1356</v>
      </c>
      <c r="M699" s="50" t="s">
        <v>1356</v>
      </c>
      <c r="N699" s="50">
        <v>39195</v>
      </c>
      <c r="O699" s="50"/>
      <c r="P699" s="50"/>
      <c r="Q699" s="50"/>
      <c r="R699" s="50">
        <v>39430</v>
      </c>
      <c r="S699" s="69" t="s">
        <v>1868</v>
      </c>
      <c r="T699" s="39" t="s">
        <v>1743</v>
      </c>
      <c r="U699" s="39"/>
      <c r="V699" s="70"/>
      <c r="W699" s="70"/>
      <c r="X699" s="70"/>
      <c r="Y699" s="70"/>
      <c r="Z699" s="70"/>
      <c r="AA699" s="70"/>
      <c r="AB699" s="70"/>
      <c r="AC699" s="70"/>
      <c r="AD699" s="70"/>
      <c r="AE699" s="70"/>
      <c r="AF699" s="70"/>
      <c r="AG699" s="70"/>
      <c r="AH699" s="70"/>
      <c r="AI699" s="54" t="s">
        <v>2043</v>
      </c>
      <c r="AJ699" s="64">
        <f t="shared" si="45"/>
        <v>39431</v>
      </c>
      <c r="AK699" s="62" t="str">
        <f t="shared" ref="AK699:AK730" ca="1" si="46">IF(OR(J699="Assumed Expired",J699="Voided",J699="Non Performed"),"Expired",IF(J699="Status?","TBD",IF(AJ699="","",IF(NOW()&gt;AJ699,"Expired","Under Warranty"))))</f>
        <v>Expired</v>
      </c>
    </row>
    <row r="700" spans="1:37" ht="25.5" x14ac:dyDescent="0.2">
      <c r="A700" s="39" t="s">
        <v>1261</v>
      </c>
      <c r="B700" s="39">
        <v>1059</v>
      </c>
      <c r="C700" s="39">
        <v>22511</v>
      </c>
      <c r="D700" s="39">
        <v>456</v>
      </c>
      <c r="E700" s="39">
        <v>2004</v>
      </c>
      <c r="F700" s="39" t="str">
        <f t="shared" si="41"/>
        <v>2004-0456</v>
      </c>
      <c r="G700" s="39">
        <v>10</v>
      </c>
      <c r="H700" s="39" t="s">
        <v>988</v>
      </c>
      <c r="I700" s="47" t="s">
        <v>1347</v>
      </c>
      <c r="J700" s="50">
        <v>38467</v>
      </c>
      <c r="K700" s="39">
        <v>3</v>
      </c>
      <c r="L700" s="50"/>
      <c r="M700" s="50"/>
      <c r="N700" s="50"/>
      <c r="O700" s="50"/>
      <c r="P700" s="50"/>
      <c r="Q700" s="50"/>
      <c r="R700" s="50">
        <v>39591</v>
      </c>
      <c r="S700" s="47"/>
      <c r="T700" s="39"/>
      <c r="U700" s="39"/>
      <c r="V700" s="70"/>
      <c r="W700" s="70"/>
      <c r="X700" s="70"/>
      <c r="Y700" s="70"/>
      <c r="Z700" s="70"/>
      <c r="AA700" s="70"/>
      <c r="AB700" s="70"/>
      <c r="AC700" s="70"/>
      <c r="AD700" s="70"/>
      <c r="AE700" s="70"/>
      <c r="AF700" s="70"/>
      <c r="AG700" s="70"/>
      <c r="AH700" s="70"/>
      <c r="AI700" s="54" t="s">
        <v>2033</v>
      </c>
      <c r="AJ700" s="64">
        <f t="shared" si="45"/>
        <v>39563</v>
      </c>
      <c r="AK700" s="62" t="str">
        <f t="shared" ca="1" si="46"/>
        <v>Expired</v>
      </c>
    </row>
    <row r="701" spans="1:37" ht="25.5" x14ac:dyDescent="0.2">
      <c r="A701" s="39" t="s">
        <v>1261</v>
      </c>
      <c r="B701" s="39">
        <v>1059</v>
      </c>
      <c r="C701" s="39">
        <v>21712</v>
      </c>
      <c r="D701" s="39">
        <v>479</v>
      </c>
      <c r="E701" s="39">
        <v>2004</v>
      </c>
      <c r="F701" s="39" t="str">
        <f t="shared" si="41"/>
        <v>2004-0479</v>
      </c>
      <c r="G701" s="39">
        <v>10</v>
      </c>
      <c r="H701" s="39" t="s">
        <v>986</v>
      </c>
      <c r="I701" s="47" t="s">
        <v>1347</v>
      </c>
      <c r="J701" s="50">
        <v>38694</v>
      </c>
      <c r="K701" s="39">
        <v>3</v>
      </c>
      <c r="L701" s="50"/>
      <c r="M701" s="50"/>
      <c r="N701" s="50"/>
      <c r="O701" s="50"/>
      <c r="P701" s="50"/>
      <c r="Q701" s="50"/>
      <c r="R701" s="50">
        <v>39790</v>
      </c>
      <c r="S701" s="47"/>
      <c r="T701" s="39"/>
      <c r="U701" s="39"/>
      <c r="V701" s="70"/>
      <c r="W701" s="70"/>
      <c r="X701" s="70"/>
      <c r="Y701" s="70"/>
      <c r="Z701" s="70"/>
      <c r="AA701" s="70"/>
      <c r="AB701" s="70"/>
      <c r="AC701" s="70"/>
      <c r="AD701" s="70"/>
      <c r="AE701" s="70"/>
      <c r="AF701" s="70"/>
      <c r="AG701" s="70"/>
      <c r="AH701" s="70"/>
      <c r="AI701" s="54" t="s">
        <v>2027</v>
      </c>
      <c r="AJ701" s="64">
        <f t="shared" si="45"/>
        <v>39790</v>
      </c>
      <c r="AK701" s="62" t="str">
        <f t="shared" ca="1" si="46"/>
        <v>Expired</v>
      </c>
    </row>
    <row r="702" spans="1:37" ht="63.75" x14ac:dyDescent="0.2">
      <c r="A702" s="39" t="s">
        <v>1261</v>
      </c>
      <c r="B702" s="39">
        <v>1059</v>
      </c>
      <c r="C702" s="39">
        <v>23405</v>
      </c>
      <c r="D702" s="39">
        <v>511</v>
      </c>
      <c r="E702" s="39">
        <v>2004</v>
      </c>
      <c r="F702" s="39" t="str">
        <f t="shared" si="41"/>
        <v>2004-0511</v>
      </c>
      <c r="G702" s="39">
        <v>9</v>
      </c>
      <c r="H702" s="39" t="s">
        <v>438</v>
      </c>
      <c r="I702" s="47" t="s">
        <v>408</v>
      </c>
      <c r="J702" s="50">
        <v>38721</v>
      </c>
      <c r="K702" s="39">
        <v>3</v>
      </c>
      <c r="L702" s="50" t="s">
        <v>1356</v>
      </c>
      <c r="M702" s="50">
        <v>39199</v>
      </c>
      <c r="N702" s="50"/>
      <c r="O702" s="50"/>
      <c r="P702" s="50"/>
      <c r="Q702" s="50"/>
      <c r="R702" s="50">
        <v>39849</v>
      </c>
      <c r="S702" s="47" t="s">
        <v>1867</v>
      </c>
      <c r="T702" s="39" t="s">
        <v>1743</v>
      </c>
      <c r="U702" s="39"/>
      <c r="V702" s="70"/>
      <c r="W702" s="70"/>
      <c r="X702" s="70"/>
      <c r="Y702" s="70"/>
      <c r="Z702" s="70"/>
      <c r="AA702" s="70"/>
      <c r="AB702" s="70"/>
      <c r="AC702" s="70"/>
      <c r="AD702" s="70"/>
      <c r="AE702" s="70"/>
      <c r="AF702" s="70"/>
      <c r="AG702" s="70"/>
      <c r="AH702" s="70"/>
      <c r="AI702" s="54" t="s">
        <v>2022</v>
      </c>
      <c r="AJ702" s="64">
        <f t="shared" si="45"/>
        <v>39817</v>
      </c>
      <c r="AK702" s="62" t="str">
        <f t="shared" ca="1" si="46"/>
        <v>Expired</v>
      </c>
    </row>
    <row r="703" spans="1:37" ht="38.25" x14ac:dyDescent="0.2">
      <c r="A703" s="60" t="s">
        <v>1261</v>
      </c>
      <c r="B703" s="62">
        <v>1059</v>
      </c>
      <c r="C703" s="62">
        <v>23805</v>
      </c>
      <c r="D703" s="111">
        <v>517</v>
      </c>
      <c r="E703" s="111">
        <v>2004</v>
      </c>
      <c r="F703" s="39" t="str">
        <f t="shared" si="41"/>
        <v>2004-0517</v>
      </c>
      <c r="G703" s="62">
        <v>3</v>
      </c>
      <c r="H703" s="39" t="s">
        <v>1136</v>
      </c>
      <c r="I703" s="112" t="s">
        <v>1688</v>
      </c>
      <c r="J703" s="55" t="s">
        <v>2271</v>
      </c>
      <c r="K703" s="60">
        <v>3</v>
      </c>
      <c r="L703" s="68"/>
      <c r="M703" s="113"/>
      <c r="N703" s="113"/>
      <c r="O703" s="113"/>
      <c r="P703" s="113"/>
      <c r="Q703" s="113"/>
      <c r="R703" s="113"/>
      <c r="S703" s="72"/>
      <c r="T703" s="114"/>
      <c r="U703" s="115"/>
      <c r="V703" s="115"/>
      <c r="W703" s="115"/>
      <c r="X703" s="115"/>
      <c r="Y703" s="115"/>
      <c r="Z703" s="115"/>
      <c r="AA703" s="115"/>
      <c r="AB703" s="115"/>
      <c r="AC703" s="115"/>
      <c r="AD703" s="115"/>
      <c r="AE703" s="115"/>
      <c r="AF703" s="115"/>
      <c r="AG703" s="115"/>
      <c r="AH703" s="115"/>
      <c r="AI703" s="114"/>
      <c r="AJ703" s="64" t="str">
        <f t="shared" si="45"/>
        <v/>
      </c>
      <c r="AK703" s="62" t="str">
        <f t="shared" ca="1" si="46"/>
        <v>Expired</v>
      </c>
    </row>
    <row r="704" spans="1:37" ht="38.25" x14ac:dyDescent="0.2">
      <c r="A704" s="39" t="s">
        <v>1261</v>
      </c>
      <c r="B704" s="39">
        <v>1059</v>
      </c>
      <c r="C704" s="39">
        <v>21730</v>
      </c>
      <c r="D704" s="39">
        <v>520</v>
      </c>
      <c r="E704" s="39">
        <v>2004</v>
      </c>
      <c r="F704" s="39" t="str">
        <f t="shared" si="41"/>
        <v>2004-0520</v>
      </c>
      <c r="G704" s="39">
        <v>9</v>
      </c>
      <c r="H704" s="39" t="s">
        <v>746</v>
      </c>
      <c r="I704" s="47" t="s">
        <v>747</v>
      </c>
      <c r="J704" s="50">
        <v>38664</v>
      </c>
      <c r="K704" s="39">
        <v>3</v>
      </c>
      <c r="L704" s="50">
        <v>38831</v>
      </c>
      <c r="M704" s="50">
        <v>39164</v>
      </c>
      <c r="N704" s="50"/>
      <c r="O704" s="50"/>
      <c r="P704" s="50"/>
      <c r="Q704" s="50"/>
      <c r="R704" s="50"/>
      <c r="S704" s="47"/>
      <c r="T704" s="39" t="s">
        <v>1743</v>
      </c>
      <c r="U704" s="39"/>
      <c r="V704" s="70"/>
      <c r="W704" s="70"/>
      <c r="X704" s="70"/>
      <c r="Y704" s="70"/>
      <c r="Z704" s="70"/>
      <c r="AA704" s="70"/>
      <c r="AB704" s="70"/>
      <c r="AC704" s="70"/>
      <c r="AD704" s="70"/>
      <c r="AE704" s="70"/>
      <c r="AF704" s="70"/>
      <c r="AG704" s="70"/>
      <c r="AH704" s="70"/>
      <c r="AI704" s="54" t="s">
        <v>1827</v>
      </c>
      <c r="AJ704" s="64">
        <f t="shared" si="45"/>
        <v>39760</v>
      </c>
      <c r="AK704" s="62" t="str">
        <f t="shared" ca="1" si="46"/>
        <v>Expired</v>
      </c>
    </row>
    <row r="705" spans="1:37" ht="38.25" x14ac:dyDescent="0.2">
      <c r="A705" s="39" t="s">
        <v>1261</v>
      </c>
      <c r="B705" s="39">
        <v>1059</v>
      </c>
      <c r="C705" s="39">
        <v>77459</v>
      </c>
      <c r="D705" s="39">
        <v>522</v>
      </c>
      <c r="E705" s="39">
        <v>2004</v>
      </c>
      <c r="F705" s="39" t="str">
        <f t="shared" si="41"/>
        <v>2004-0522</v>
      </c>
      <c r="G705" s="39">
        <v>9</v>
      </c>
      <c r="H705" s="39" t="s">
        <v>748</v>
      </c>
      <c r="I705" s="47" t="s">
        <v>749</v>
      </c>
      <c r="J705" s="50">
        <v>38525</v>
      </c>
      <c r="K705" s="39">
        <v>3</v>
      </c>
      <c r="L705" s="50" t="s">
        <v>1356</v>
      </c>
      <c r="M705" s="50">
        <v>39195</v>
      </c>
      <c r="N705" s="50"/>
      <c r="O705" s="50"/>
      <c r="P705" s="50"/>
      <c r="Q705" s="50"/>
      <c r="R705" s="50">
        <v>39619</v>
      </c>
      <c r="S705" s="47"/>
      <c r="T705" s="39" t="s">
        <v>1743</v>
      </c>
      <c r="U705" s="39"/>
      <c r="V705" s="70"/>
      <c r="W705" s="70"/>
      <c r="X705" s="70"/>
      <c r="Y705" s="70"/>
      <c r="Z705" s="70"/>
      <c r="AA705" s="70"/>
      <c r="AB705" s="70"/>
      <c r="AC705" s="70"/>
      <c r="AD705" s="70"/>
      <c r="AE705" s="70"/>
      <c r="AF705" s="70"/>
      <c r="AG705" s="70"/>
      <c r="AH705" s="70"/>
      <c r="AI705" s="54" t="s">
        <v>2033</v>
      </c>
      <c r="AJ705" s="64">
        <f t="shared" si="45"/>
        <v>39621</v>
      </c>
      <c r="AK705" s="62" t="str">
        <f t="shared" ca="1" si="46"/>
        <v>Expired</v>
      </c>
    </row>
    <row r="706" spans="1:37" ht="38.25" x14ac:dyDescent="0.2">
      <c r="A706" s="60" t="s">
        <v>1261</v>
      </c>
      <c r="B706" s="62">
        <v>1059</v>
      </c>
      <c r="C706" s="62">
        <v>24441</v>
      </c>
      <c r="D706" s="111">
        <v>562</v>
      </c>
      <c r="E706" s="111">
        <v>2004</v>
      </c>
      <c r="F706" s="39" t="str">
        <f t="shared" si="41"/>
        <v>2004-0562</v>
      </c>
      <c r="G706" s="62">
        <v>7</v>
      </c>
      <c r="H706" s="39" t="s">
        <v>1150</v>
      </c>
      <c r="I706" s="112" t="s">
        <v>1696</v>
      </c>
      <c r="J706" s="55" t="s">
        <v>2271</v>
      </c>
      <c r="K706" s="60">
        <v>3</v>
      </c>
      <c r="L706" s="68"/>
      <c r="M706" s="113"/>
      <c r="N706" s="113"/>
      <c r="O706" s="113"/>
      <c r="P706" s="113"/>
      <c r="Q706" s="113"/>
      <c r="R706" s="113"/>
      <c r="S706" s="72"/>
      <c r="T706" s="114"/>
      <c r="U706" s="115"/>
      <c r="V706" s="115"/>
      <c r="W706" s="115"/>
      <c r="X706" s="115"/>
      <c r="Y706" s="115"/>
      <c r="Z706" s="115"/>
      <c r="AA706" s="115"/>
      <c r="AB706" s="115"/>
      <c r="AC706" s="115"/>
      <c r="AD706" s="115"/>
      <c r="AE706" s="115"/>
      <c r="AF706" s="115"/>
      <c r="AG706" s="115"/>
      <c r="AH706" s="115"/>
      <c r="AI706" s="114"/>
      <c r="AJ706" s="64" t="str">
        <f t="shared" si="45"/>
        <v/>
      </c>
      <c r="AK706" s="62" t="str">
        <f t="shared" ca="1" si="46"/>
        <v>Expired</v>
      </c>
    </row>
    <row r="707" spans="1:37" ht="38.25" x14ac:dyDescent="0.2">
      <c r="A707" s="60" t="s">
        <v>1261</v>
      </c>
      <c r="B707" s="62">
        <v>1059</v>
      </c>
      <c r="C707" s="62">
        <v>21801</v>
      </c>
      <c r="D707" s="111">
        <v>581</v>
      </c>
      <c r="E707" s="111">
        <v>2004</v>
      </c>
      <c r="F707" s="39" t="str">
        <f t="shared" si="41"/>
        <v>2004-0581</v>
      </c>
      <c r="G707" s="62">
        <v>8</v>
      </c>
      <c r="H707" s="39" t="s">
        <v>1152</v>
      </c>
      <c r="I707" s="112" t="s">
        <v>1688</v>
      </c>
      <c r="J707" s="55" t="s">
        <v>2271</v>
      </c>
      <c r="K707" s="60">
        <v>3</v>
      </c>
      <c r="L707" s="68"/>
      <c r="M707" s="113"/>
      <c r="N707" s="113"/>
      <c r="O707" s="113"/>
      <c r="P707" s="113"/>
      <c r="Q707" s="113"/>
      <c r="R707" s="113"/>
      <c r="S707" s="72"/>
      <c r="T707" s="114"/>
      <c r="U707" s="115"/>
      <c r="V707" s="115"/>
      <c r="W707" s="115"/>
      <c r="X707" s="115"/>
      <c r="Y707" s="115"/>
      <c r="Z707" s="115"/>
      <c r="AA707" s="115"/>
      <c r="AB707" s="115"/>
      <c r="AC707" s="115"/>
      <c r="AD707" s="115"/>
      <c r="AE707" s="115"/>
      <c r="AF707" s="115"/>
      <c r="AG707" s="115"/>
      <c r="AH707" s="115"/>
      <c r="AI707" s="114"/>
      <c r="AJ707" s="64" t="str">
        <f t="shared" si="45"/>
        <v/>
      </c>
      <c r="AK707" s="62" t="str">
        <f t="shared" ca="1" si="46"/>
        <v>Expired</v>
      </c>
    </row>
    <row r="708" spans="1:37" ht="38.25" x14ac:dyDescent="0.2">
      <c r="A708" s="60" t="s">
        <v>1261</v>
      </c>
      <c r="B708" s="62">
        <v>1059</v>
      </c>
      <c r="C708" s="62">
        <v>76564</v>
      </c>
      <c r="D708" s="111">
        <v>3002</v>
      </c>
      <c r="E708" s="111">
        <v>2004</v>
      </c>
      <c r="F708" s="39" t="str">
        <f t="shared" si="41"/>
        <v>2004-3002</v>
      </c>
      <c r="G708" s="62">
        <v>6</v>
      </c>
      <c r="H708" s="39" t="s">
        <v>1162</v>
      </c>
      <c r="I708" s="112" t="s">
        <v>1688</v>
      </c>
      <c r="J708" s="55" t="s">
        <v>2271</v>
      </c>
      <c r="K708" s="60">
        <v>3</v>
      </c>
      <c r="L708" s="68"/>
      <c r="M708" s="113"/>
      <c r="N708" s="113"/>
      <c r="O708" s="113"/>
      <c r="P708" s="113"/>
      <c r="Q708" s="113"/>
      <c r="R708" s="113"/>
      <c r="S708" s="72"/>
      <c r="T708" s="114"/>
      <c r="U708" s="115"/>
      <c r="V708" s="115"/>
      <c r="W708" s="115"/>
      <c r="X708" s="115"/>
      <c r="Y708" s="115"/>
      <c r="Z708" s="115"/>
      <c r="AA708" s="115"/>
      <c r="AB708" s="115"/>
      <c r="AC708" s="115"/>
      <c r="AD708" s="115"/>
      <c r="AE708" s="115"/>
      <c r="AF708" s="115"/>
      <c r="AG708" s="115"/>
      <c r="AH708" s="115"/>
      <c r="AI708" s="114"/>
      <c r="AJ708" s="64" t="str">
        <f t="shared" si="45"/>
        <v/>
      </c>
      <c r="AK708" s="62" t="str">
        <f t="shared" ca="1" si="46"/>
        <v>Expired</v>
      </c>
    </row>
    <row r="709" spans="1:37" ht="38.25" x14ac:dyDescent="0.2">
      <c r="A709" s="60" t="s">
        <v>1261</v>
      </c>
      <c r="B709" s="62">
        <v>1059</v>
      </c>
      <c r="C709" s="62">
        <v>17097</v>
      </c>
      <c r="D709" s="111">
        <v>8000</v>
      </c>
      <c r="E709" s="111">
        <v>2004</v>
      </c>
      <c r="F709" s="39" t="str">
        <f t="shared" ref="F709:F748" si="47">IF(CONCATENATE(TEXT(E709,"0000"),"-",TEXT(D709,"0000"))="0000-0000"," ",CONCATENATE(TEXT(E709,"0000"),"-",TEXT(D709,"0000")))</f>
        <v>2004-8000</v>
      </c>
      <c r="G709" s="62">
        <v>7</v>
      </c>
      <c r="H709" s="39" t="s">
        <v>1166</v>
      </c>
      <c r="I709" s="112" t="s">
        <v>1696</v>
      </c>
      <c r="J709" s="55">
        <v>38523</v>
      </c>
      <c r="K709" s="60">
        <v>3</v>
      </c>
      <c r="L709" s="68"/>
      <c r="M709" s="113"/>
      <c r="N709" s="113"/>
      <c r="O709" s="113"/>
      <c r="P709" s="113"/>
      <c r="Q709" s="113"/>
      <c r="R709" s="113"/>
      <c r="S709" s="72"/>
      <c r="T709" s="114"/>
      <c r="U709" s="115"/>
      <c r="V709" s="115"/>
      <c r="W709" s="115"/>
      <c r="X709" s="115"/>
      <c r="Y709" s="115"/>
      <c r="Z709" s="115"/>
      <c r="AA709" s="115"/>
      <c r="AB709" s="115"/>
      <c r="AC709" s="115"/>
      <c r="AD709" s="115"/>
      <c r="AE709" s="115"/>
      <c r="AF709" s="115"/>
      <c r="AG709" s="115"/>
      <c r="AH709" s="115"/>
      <c r="AI709" s="114"/>
      <c r="AJ709" s="64">
        <f t="shared" si="45"/>
        <v>39619</v>
      </c>
      <c r="AK709" s="62" t="str">
        <f t="shared" ca="1" si="46"/>
        <v>Expired</v>
      </c>
    </row>
    <row r="710" spans="1:37" ht="38.25" x14ac:dyDescent="0.2">
      <c r="A710" s="60" t="s">
        <v>1261</v>
      </c>
      <c r="B710" s="62">
        <v>1059</v>
      </c>
      <c r="C710" s="62">
        <v>21700</v>
      </c>
      <c r="D710" s="111">
        <v>6</v>
      </c>
      <c r="E710" s="111">
        <v>2005</v>
      </c>
      <c r="F710" s="39" t="str">
        <f t="shared" si="47"/>
        <v>2005-0006</v>
      </c>
      <c r="G710" s="62">
        <v>12</v>
      </c>
      <c r="H710" s="39" t="s">
        <v>1170</v>
      </c>
      <c r="I710" s="112" t="s">
        <v>1696</v>
      </c>
      <c r="J710" s="55" t="s">
        <v>2271</v>
      </c>
      <c r="K710" s="60">
        <v>3</v>
      </c>
      <c r="L710" s="68"/>
      <c r="M710" s="113"/>
      <c r="N710" s="113"/>
      <c r="O710" s="113"/>
      <c r="P710" s="113"/>
      <c r="Q710" s="113"/>
      <c r="R710" s="113"/>
      <c r="S710" s="72"/>
      <c r="T710" s="114"/>
      <c r="U710" s="115"/>
      <c r="V710" s="115"/>
      <c r="W710" s="115"/>
      <c r="X710" s="115"/>
      <c r="Y710" s="115"/>
      <c r="Z710" s="115"/>
      <c r="AA710" s="115"/>
      <c r="AB710" s="115"/>
      <c r="AC710" s="115"/>
      <c r="AD710" s="115"/>
      <c r="AE710" s="115"/>
      <c r="AF710" s="115"/>
      <c r="AG710" s="115"/>
      <c r="AH710" s="115"/>
      <c r="AI710" s="114"/>
      <c r="AJ710" s="64" t="str">
        <f t="shared" si="45"/>
        <v/>
      </c>
      <c r="AK710" s="62" t="str">
        <f t="shared" ca="1" si="46"/>
        <v>Expired</v>
      </c>
    </row>
    <row r="711" spans="1:37" ht="63.75" x14ac:dyDescent="0.2">
      <c r="A711" s="39" t="s">
        <v>1261</v>
      </c>
      <c r="B711" s="39">
        <v>1059</v>
      </c>
      <c r="C711" s="39">
        <v>23005</v>
      </c>
      <c r="D711" s="39">
        <v>150</v>
      </c>
      <c r="E711" s="39">
        <v>2005</v>
      </c>
      <c r="F711" s="39" t="str">
        <f t="shared" si="47"/>
        <v>2005-0150</v>
      </c>
      <c r="G711" s="39">
        <v>9</v>
      </c>
      <c r="H711" s="39" t="s">
        <v>437</v>
      </c>
      <c r="I711" s="47" t="s">
        <v>408</v>
      </c>
      <c r="J711" s="50">
        <v>38721</v>
      </c>
      <c r="K711" s="39">
        <v>3</v>
      </c>
      <c r="L711" s="50" t="s">
        <v>1356</v>
      </c>
      <c r="M711" s="50">
        <v>39199</v>
      </c>
      <c r="N711" s="50"/>
      <c r="O711" s="50"/>
      <c r="P711" s="50"/>
      <c r="Q711" s="50"/>
      <c r="R711" s="50">
        <v>39849</v>
      </c>
      <c r="S711" s="47" t="s">
        <v>1868</v>
      </c>
      <c r="T711" s="39" t="s">
        <v>1743</v>
      </c>
      <c r="U711" s="39"/>
      <c r="V711" s="70"/>
      <c r="W711" s="70"/>
      <c r="X711" s="70"/>
      <c r="Y711" s="70"/>
      <c r="Z711" s="70"/>
      <c r="AA711" s="70"/>
      <c r="AB711" s="70"/>
      <c r="AC711" s="70"/>
      <c r="AD711" s="70"/>
      <c r="AE711" s="70"/>
      <c r="AF711" s="70"/>
      <c r="AG711" s="70"/>
      <c r="AH711" s="70"/>
      <c r="AI711" s="54" t="s">
        <v>2022</v>
      </c>
      <c r="AJ711" s="64">
        <f t="shared" si="45"/>
        <v>39817</v>
      </c>
      <c r="AK711" s="62" t="str">
        <f t="shared" ca="1" si="46"/>
        <v>Expired</v>
      </c>
    </row>
    <row r="712" spans="1:37" ht="51" x14ac:dyDescent="0.2">
      <c r="A712" s="39" t="s">
        <v>1261</v>
      </c>
      <c r="B712" s="39">
        <v>1059</v>
      </c>
      <c r="C712" s="39">
        <v>13389</v>
      </c>
      <c r="D712" s="39">
        <v>280</v>
      </c>
      <c r="E712" s="39">
        <v>2005</v>
      </c>
      <c r="F712" s="39" t="str">
        <f t="shared" si="47"/>
        <v>2005-0280</v>
      </c>
      <c r="G712" s="39">
        <v>9</v>
      </c>
      <c r="H712" s="39" t="s">
        <v>407</v>
      </c>
      <c r="I712" s="47" t="s">
        <v>408</v>
      </c>
      <c r="J712" s="50">
        <v>38664</v>
      </c>
      <c r="K712" s="39">
        <v>3</v>
      </c>
      <c r="L712" s="50">
        <v>38831</v>
      </c>
      <c r="M712" s="50">
        <v>39141</v>
      </c>
      <c r="N712" s="50">
        <v>39574</v>
      </c>
      <c r="O712" s="50"/>
      <c r="P712" s="50"/>
      <c r="Q712" s="50"/>
      <c r="R712" s="50">
        <v>39790</v>
      </c>
      <c r="S712" s="47" t="s">
        <v>2029</v>
      </c>
      <c r="T712" s="39"/>
      <c r="U712" s="39"/>
      <c r="V712" s="70"/>
      <c r="W712" s="70"/>
      <c r="X712" s="70"/>
      <c r="Y712" s="70"/>
      <c r="Z712" s="70"/>
      <c r="AA712" s="70"/>
      <c r="AB712" s="70"/>
      <c r="AC712" s="70"/>
      <c r="AD712" s="70"/>
      <c r="AE712" s="70"/>
      <c r="AF712" s="70"/>
      <c r="AG712" s="70"/>
      <c r="AH712" s="70"/>
      <c r="AI712" s="54" t="s">
        <v>2030</v>
      </c>
      <c r="AJ712" s="64">
        <f t="shared" si="45"/>
        <v>39760</v>
      </c>
      <c r="AK712" s="62" t="str">
        <f t="shared" ca="1" si="46"/>
        <v>Expired</v>
      </c>
    </row>
    <row r="713" spans="1:37" ht="114.75" x14ac:dyDescent="0.2">
      <c r="A713" s="38" t="s">
        <v>1261</v>
      </c>
      <c r="B713" s="38">
        <v>1059</v>
      </c>
      <c r="C713" s="38">
        <v>25887</v>
      </c>
      <c r="D713" s="38">
        <v>381</v>
      </c>
      <c r="E713" s="38">
        <v>2005</v>
      </c>
      <c r="F713" s="39" t="str">
        <f t="shared" si="47"/>
        <v>2005-0381</v>
      </c>
      <c r="G713" s="38">
        <v>6</v>
      </c>
      <c r="H713" s="38" t="s">
        <v>199</v>
      </c>
      <c r="I713" s="48" t="s">
        <v>1437</v>
      </c>
      <c r="J713" s="55">
        <v>38940</v>
      </c>
      <c r="K713" s="38">
        <v>3</v>
      </c>
      <c r="L713" s="55">
        <v>39140</v>
      </c>
      <c r="M713" s="55">
        <v>39521</v>
      </c>
      <c r="N713" s="55" t="s">
        <v>1999</v>
      </c>
      <c r="O713" s="55"/>
      <c r="P713" s="55"/>
      <c r="Q713" s="55"/>
      <c r="R713" s="55"/>
      <c r="S713" s="48"/>
      <c r="T713" s="38"/>
      <c r="U713" s="38"/>
      <c r="V713" s="38"/>
      <c r="W713" s="35"/>
      <c r="X713" s="79"/>
      <c r="Y713" s="79"/>
      <c r="Z713" s="79"/>
      <c r="AA713" s="79"/>
      <c r="AB713" s="79"/>
      <c r="AC713" s="79"/>
      <c r="AD713" s="79"/>
      <c r="AE713" s="79"/>
      <c r="AF713" s="79"/>
      <c r="AG713" s="79"/>
      <c r="AH713" s="79"/>
      <c r="AI713" s="38" t="s">
        <v>2073</v>
      </c>
      <c r="AJ713" s="64">
        <f t="shared" si="45"/>
        <v>40036</v>
      </c>
      <c r="AK713" s="62" t="str">
        <f t="shared" ca="1" si="46"/>
        <v>Expired</v>
      </c>
    </row>
    <row r="714" spans="1:37" ht="89.25" x14ac:dyDescent="0.2">
      <c r="A714" s="38" t="s">
        <v>1261</v>
      </c>
      <c r="B714" s="38">
        <v>1059</v>
      </c>
      <c r="C714" s="38">
        <v>25887</v>
      </c>
      <c r="D714" s="38">
        <v>381</v>
      </c>
      <c r="E714" s="38">
        <v>2005</v>
      </c>
      <c r="F714" s="39" t="str">
        <f t="shared" si="47"/>
        <v>2005-0381</v>
      </c>
      <c r="G714" s="38">
        <v>6</v>
      </c>
      <c r="H714" s="38" t="s">
        <v>199</v>
      </c>
      <c r="I714" s="48" t="s">
        <v>1436</v>
      </c>
      <c r="J714" s="55">
        <v>38892</v>
      </c>
      <c r="K714" s="38">
        <v>3</v>
      </c>
      <c r="L714" s="55">
        <v>39176</v>
      </c>
      <c r="M714" s="55">
        <v>39524</v>
      </c>
      <c r="N714" s="55">
        <v>39855</v>
      </c>
      <c r="O714" s="55"/>
      <c r="P714" s="55"/>
      <c r="Q714" s="55"/>
      <c r="R714" s="55"/>
      <c r="S714" s="48"/>
      <c r="T714" s="38"/>
      <c r="U714" s="38"/>
      <c r="V714" s="38"/>
      <c r="W714" s="35"/>
      <c r="X714" s="79"/>
      <c r="Y714" s="79"/>
      <c r="Z714" s="79"/>
      <c r="AA714" s="79"/>
      <c r="AB714" s="79"/>
      <c r="AC714" s="79"/>
      <c r="AD714" s="79"/>
      <c r="AE714" s="79"/>
      <c r="AF714" s="79"/>
      <c r="AG714" s="79"/>
      <c r="AH714" s="79"/>
      <c r="AI714" s="38" t="s">
        <v>1998</v>
      </c>
      <c r="AJ714" s="64">
        <f t="shared" si="45"/>
        <v>39988</v>
      </c>
      <c r="AK714" s="62" t="str">
        <f t="shared" ca="1" si="46"/>
        <v>Expired</v>
      </c>
    </row>
    <row r="715" spans="1:37" ht="255" x14ac:dyDescent="0.2">
      <c r="A715" s="38" t="s">
        <v>1261</v>
      </c>
      <c r="B715" s="38">
        <v>1059</v>
      </c>
      <c r="C715" s="38">
        <v>25887</v>
      </c>
      <c r="D715" s="38">
        <v>381</v>
      </c>
      <c r="E715" s="38">
        <v>2005</v>
      </c>
      <c r="F715" s="39" t="str">
        <f t="shared" si="47"/>
        <v>2005-0381</v>
      </c>
      <c r="G715" s="38">
        <v>6</v>
      </c>
      <c r="H715" s="38" t="s">
        <v>199</v>
      </c>
      <c r="I715" s="48" t="s">
        <v>200</v>
      </c>
      <c r="J715" s="55">
        <v>38663</v>
      </c>
      <c r="K715" s="38">
        <v>3</v>
      </c>
      <c r="L715" s="55">
        <v>38815</v>
      </c>
      <c r="M715" s="55" t="s">
        <v>1865</v>
      </c>
      <c r="N715" s="55">
        <v>39546</v>
      </c>
      <c r="O715" s="55"/>
      <c r="P715" s="55"/>
      <c r="Q715" s="55"/>
      <c r="R715" s="55"/>
      <c r="S715" s="48" t="s">
        <v>1931</v>
      </c>
      <c r="T715" s="38"/>
      <c r="U715" s="38"/>
      <c r="V715" s="38"/>
      <c r="W715" s="35"/>
      <c r="X715" s="79"/>
      <c r="Y715" s="79"/>
      <c r="Z715" s="79"/>
      <c r="AA715" s="79"/>
      <c r="AB715" s="79"/>
      <c r="AC715" s="79"/>
      <c r="AD715" s="79"/>
      <c r="AE715" s="79"/>
      <c r="AF715" s="79"/>
      <c r="AG715" s="79"/>
      <c r="AH715" s="79"/>
      <c r="AI715" s="37" t="s">
        <v>1996</v>
      </c>
      <c r="AJ715" s="64">
        <f t="shared" si="45"/>
        <v>39759</v>
      </c>
      <c r="AK715" s="62" t="str">
        <f t="shared" ca="1" si="46"/>
        <v>Expired</v>
      </c>
    </row>
    <row r="716" spans="1:37" ht="306" x14ac:dyDescent="0.2">
      <c r="A716" s="38" t="s">
        <v>1261</v>
      </c>
      <c r="B716" s="38">
        <v>1059</v>
      </c>
      <c r="C716" s="38">
        <v>25887</v>
      </c>
      <c r="D716" s="38">
        <v>381</v>
      </c>
      <c r="E716" s="38">
        <v>2005</v>
      </c>
      <c r="F716" s="39" t="str">
        <f t="shared" si="47"/>
        <v>2005-0381</v>
      </c>
      <c r="G716" s="38">
        <v>6</v>
      </c>
      <c r="H716" s="38" t="s">
        <v>199</v>
      </c>
      <c r="I716" s="48" t="s">
        <v>201</v>
      </c>
      <c r="J716" s="55">
        <v>38617</v>
      </c>
      <c r="K716" s="38">
        <v>3</v>
      </c>
      <c r="L716" s="55">
        <v>38828</v>
      </c>
      <c r="M716" s="55">
        <v>39154</v>
      </c>
      <c r="N716" s="55">
        <v>39541</v>
      </c>
      <c r="O716" s="55"/>
      <c r="P716" s="55"/>
      <c r="Q716" s="55"/>
      <c r="R716" s="55"/>
      <c r="S716" s="48" t="s">
        <v>1435</v>
      </c>
      <c r="T716" s="38"/>
      <c r="U716" s="38"/>
      <c r="V716" s="38"/>
      <c r="W716" s="38"/>
      <c r="X716" s="78"/>
      <c r="Y716" s="78"/>
      <c r="Z716" s="78"/>
      <c r="AA716" s="78"/>
      <c r="AB716" s="78"/>
      <c r="AC716" s="78"/>
      <c r="AD716" s="78"/>
      <c r="AE716" s="78"/>
      <c r="AF716" s="78"/>
      <c r="AG716" s="78"/>
      <c r="AH716" s="78"/>
      <c r="AI716" s="38" t="s">
        <v>1997</v>
      </c>
      <c r="AJ716" s="64">
        <f t="shared" si="45"/>
        <v>39713</v>
      </c>
      <c r="AK716" s="62" t="str">
        <f t="shared" ca="1" si="46"/>
        <v>Expired</v>
      </c>
    </row>
    <row r="717" spans="1:37" ht="51" x14ac:dyDescent="0.2">
      <c r="A717" s="39" t="s">
        <v>1261</v>
      </c>
      <c r="B717" s="39">
        <v>1059</v>
      </c>
      <c r="C717" s="39">
        <v>21802</v>
      </c>
      <c r="D717" s="39">
        <v>415</v>
      </c>
      <c r="E717" s="39">
        <v>2005</v>
      </c>
      <c r="F717" s="39" t="str">
        <f t="shared" si="47"/>
        <v>2005-0415</v>
      </c>
      <c r="G717" s="39">
        <v>9</v>
      </c>
      <c r="H717" s="39" t="s">
        <v>435</v>
      </c>
      <c r="I717" s="47" t="s">
        <v>436</v>
      </c>
      <c r="J717" s="50">
        <v>39043</v>
      </c>
      <c r="K717" s="39">
        <v>3</v>
      </c>
      <c r="L717" s="50" t="s">
        <v>1356</v>
      </c>
      <c r="M717" s="50">
        <v>39916</v>
      </c>
      <c r="N717" s="50"/>
      <c r="O717" s="50"/>
      <c r="P717" s="50"/>
      <c r="Q717" s="50"/>
      <c r="R717" s="50"/>
      <c r="S717" s="47" t="s">
        <v>1868</v>
      </c>
      <c r="T717" s="39" t="s">
        <v>1743</v>
      </c>
      <c r="U717" s="39"/>
      <c r="V717" s="70"/>
      <c r="W717" s="70"/>
      <c r="X717" s="70"/>
      <c r="Y717" s="70"/>
      <c r="Z717" s="70"/>
      <c r="AA717" s="70"/>
      <c r="AB717" s="70"/>
      <c r="AC717" s="70"/>
      <c r="AD717" s="70"/>
      <c r="AE717" s="70"/>
      <c r="AF717" s="70"/>
      <c r="AG717" s="70"/>
      <c r="AH717" s="70"/>
      <c r="AI717" s="54" t="s">
        <v>2016</v>
      </c>
      <c r="AJ717" s="64">
        <f t="shared" si="45"/>
        <v>40139</v>
      </c>
      <c r="AK717" s="62" t="str">
        <f t="shared" ca="1" si="46"/>
        <v>Expired</v>
      </c>
    </row>
    <row r="718" spans="1:37" ht="38.25" x14ac:dyDescent="0.2">
      <c r="A718" s="60" t="s">
        <v>1261</v>
      </c>
      <c r="B718" s="62">
        <v>1059</v>
      </c>
      <c r="C718" s="62">
        <v>75476</v>
      </c>
      <c r="D718" s="111">
        <v>607</v>
      </c>
      <c r="E718" s="111">
        <v>2005</v>
      </c>
      <c r="F718" s="39" t="str">
        <f t="shared" si="47"/>
        <v>2005-0607</v>
      </c>
      <c r="G718" s="62">
        <v>12</v>
      </c>
      <c r="H718" s="39" t="s">
        <v>92</v>
      </c>
      <c r="I718" s="112" t="s">
        <v>1696</v>
      </c>
      <c r="J718" s="55" t="s">
        <v>2271</v>
      </c>
      <c r="K718" s="60">
        <v>3</v>
      </c>
      <c r="L718" s="68"/>
      <c r="M718" s="113"/>
      <c r="N718" s="113"/>
      <c r="O718" s="113"/>
      <c r="P718" s="113"/>
      <c r="Q718" s="113"/>
      <c r="R718" s="113"/>
      <c r="S718" s="72"/>
      <c r="T718" s="114"/>
      <c r="U718" s="115"/>
      <c r="V718" s="115"/>
      <c r="W718" s="115"/>
      <c r="X718" s="115"/>
      <c r="Y718" s="115"/>
      <c r="Z718" s="115"/>
      <c r="AA718" s="115"/>
      <c r="AB718" s="115"/>
      <c r="AC718" s="115"/>
      <c r="AD718" s="115"/>
      <c r="AE718" s="115"/>
      <c r="AF718" s="115"/>
      <c r="AG718" s="115"/>
      <c r="AH718" s="115"/>
      <c r="AI718" s="114"/>
      <c r="AJ718" s="64" t="str">
        <f t="shared" si="45"/>
        <v/>
      </c>
      <c r="AK718" s="62" t="str">
        <f t="shared" ca="1" si="46"/>
        <v>Expired</v>
      </c>
    </row>
    <row r="719" spans="1:37" ht="51" x14ac:dyDescent="0.2">
      <c r="A719" s="39" t="s">
        <v>1261</v>
      </c>
      <c r="B719" s="39">
        <v>1059</v>
      </c>
      <c r="C719" s="39">
        <v>19883</v>
      </c>
      <c r="D719" s="39">
        <v>614</v>
      </c>
      <c r="E719" s="39">
        <v>2005</v>
      </c>
      <c r="F719" s="39" t="str">
        <f t="shared" si="47"/>
        <v>2005-0614</v>
      </c>
      <c r="G719" s="39">
        <v>9</v>
      </c>
      <c r="H719" s="39" t="s">
        <v>431</v>
      </c>
      <c r="I719" s="47" t="s">
        <v>408</v>
      </c>
      <c r="J719" s="50">
        <v>39063</v>
      </c>
      <c r="K719" s="39">
        <v>3</v>
      </c>
      <c r="L719" s="50">
        <v>39941</v>
      </c>
      <c r="M719" s="50"/>
      <c r="N719" s="50"/>
      <c r="O719" s="50"/>
      <c r="P719" s="50"/>
      <c r="Q719" s="50"/>
      <c r="R719" s="50"/>
      <c r="S719" s="47" t="s">
        <v>488</v>
      </c>
      <c r="T719" s="39" t="s">
        <v>1743</v>
      </c>
      <c r="U719" s="39"/>
      <c r="V719" s="70"/>
      <c r="W719" s="70"/>
      <c r="X719" s="70"/>
      <c r="Y719" s="70"/>
      <c r="Z719" s="70"/>
      <c r="AA719" s="70"/>
      <c r="AB719" s="70"/>
      <c r="AC719" s="70"/>
      <c r="AD719" s="70"/>
      <c r="AE719" s="70"/>
      <c r="AF719" s="70"/>
      <c r="AG719" s="70"/>
      <c r="AH719" s="70"/>
      <c r="AI719" s="54" t="s">
        <v>2052</v>
      </c>
      <c r="AJ719" s="64">
        <f t="shared" si="45"/>
        <v>40159</v>
      </c>
      <c r="AK719" s="62" t="str">
        <f t="shared" ca="1" si="46"/>
        <v>Expired</v>
      </c>
    </row>
    <row r="720" spans="1:37" ht="38.25" x14ac:dyDescent="0.2">
      <c r="A720" s="60" t="s">
        <v>1261</v>
      </c>
      <c r="B720" s="62">
        <v>1059</v>
      </c>
      <c r="C720" s="62">
        <v>22218</v>
      </c>
      <c r="D720" s="111">
        <v>122</v>
      </c>
      <c r="E720" s="111">
        <v>2006</v>
      </c>
      <c r="F720" s="39" t="str">
        <f t="shared" si="47"/>
        <v>2006-0122</v>
      </c>
      <c r="G720" s="62">
        <v>12</v>
      </c>
      <c r="H720" s="39" t="s">
        <v>109</v>
      </c>
      <c r="I720" s="112" t="s">
        <v>1696</v>
      </c>
      <c r="J720" s="55" t="s">
        <v>2271</v>
      </c>
      <c r="K720" s="60">
        <v>3</v>
      </c>
      <c r="L720" s="68"/>
      <c r="M720" s="113"/>
      <c r="N720" s="113"/>
      <c r="O720" s="113"/>
      <c r="P720" s="113"/>
      <c r="Q720" s="113"/>
      <c r="R720" s="113"/>
      <c r="S720" s="72"/>
      <c r="T720" s="114"/>
      <c r="U720" s="115"/>
      <c r="V720" s="115"/>
      <c r="W720" s="115"/>
      <c r="X720" s="115"/>
      <c r="Y720" s="115"/>
      <c r="Z720" s="115"/>
      <c r="AA720" s="115"/>
      <c r="AB720" s="115"/>
      <c r="AC720" s="115"/>
      <c r="AD720" s="115"/>
      <c r="AE720" s="115"/>
      <c r="AF720" s="115"/>
      <c r="AG720" s="115"/>
      <c r="AH720" s="115"/>
      <c r="AI720" s="114"/>
      <c r="AJ720" s="64" t="str">
        <f t="shared" si="45"/>
        <v/>
      </c>
      <c r="AK720" s="62" t="str">
        <f t="shared" ca="1" si="46"/>
        <v>Expired</v>
      </c>
    </row>
    <row r="721" spans="1:37" ht="38.25" x14ac:dyDescent="0.2">
      <c r="A721" s="39" t="s">
        <v>1261</v>
      </c>
      <c r="B721" s="39">
        <v>1059</v>
      </c>
      <c r="C721" s="39">
        <v>25459</v>
      </c>
      <c r="D721" s="39">
        <v>134</v>
      </c>
      <c r="E721" s="39">
        <v>2006</v>
      </c>
      <c r="F721" s="39" t="str">
        <f t="shared" si="47"/>
        <v>2006-0134</v>
      </c>
      <c r="G721" s="39">
        <v>9</v>
      </c>
      <c r="H721" s="39" t="s">
        <v>929</v>
      </c>
      <c r="I721" s="47" t="s">
        <v>930</v>
      </c>
      <c r="J721" s="50">
        <v>39069</v>
      </c>
      <c r="K721" s="39">
        <v>3</v>
      </c>
      <c r="L721" s="50">
        <v>39199</v>
      </c>
      <c r="M721" s="50">
        <v>39952</v>
      </c>
      <c r="N721" s="50"/>
      <c r="O721" s="50"/>
      <c r="P721" s="50"/>
      <c r="Q721" s="50"/>
      <c r="R721" s="50"/>
      <c r="S721" s="47" t="s">
        <v>488</v>
      </c>
      <c r="T721" s="39" t="s">
        <v>1743</v>
      </c>
      <c r="U721" s="39"/>
      <c r="V721" s="70"/>
      <c r="W721" s="70"/>
      <c r="X721" s="70"/>
      <c r="Y721" s="70"/>
      <c r="Z721" s="70"/>
      <c r="AA721" s="70"/>
      <c r="AB721" s="70"/>
      <c r="AC721" s="70"/>
      <c r="AD721" s="70"/>
      <c r="AE721" s="70"/>
      <c r="AF721" s="70"/>
      <c r="AG721" s="70"/>
      <c r="AH721" s="70"/>
      <c r="AI721" s="54" t="s">
        <v>2008</v>
      </c>
      <c r="AJ721" s="64">
        <f t="shared" si="45"/>
        <v>40165</v>
      </c>
      <c r="AK721" s="62" t="str">
        <f t="shared" ca="1" si="46"/>
        <v>Expired</v>
      </c>
    </row>
    <row r="722" spans="1:37" ht="89.25" x14ac:dyDescent="0.2">
      <c r="A722" s="39" t="s">
        <v>1261</v>
      </c>
      <c r="B722" s="39">
        <v>1059</v>
      </c>
      <c r="C722" s="39">
        <v>21927</v>
      </c>
      <c r="D722" s="39">
        <v>249</v>
      </c>
      <c r="E722" s="39">
        <v>2006</v>
      </c>
      <c r="F722" s="39" t="str">
        <f t="shared" si="47"/>
        <v>2006-0249</v>
      </c>
      <c r="G722" s="39">
        <v>9</v>
      </c>
      <c r="H722" s="39" t="s">
        <v>2056</v>
      </c>
      <c r="I722" s="47" t="s">
        <v>2057</v>
      </c>
      <c r="J722" s="50">
        <v>39266</v>
      </c>
      <c r="K722" s="39">
        <v>3</v>
      </c>
      <c r="L722" s="50">
        <v>39952</v>
      </c>
      <c r="M722" s="50"/>
      <c r="N722" s="50"/>
      <c r="O722" s="50"/>
      <c r="P722" s="50"/>
      <c r="Q722" s="50"/>
      <c r="R722" s="50">
        <v>40534</v>
      </c>
      <c r="S722" s="47" t="s">
        <v>2054</v>
      </c>
      <c r="T722" s="39" t="s">
        <v>1743</v>
      </c>
      <c r="U722" s="39"/>
      <c r="V722" s="70"/>
      <c r="W722" s="70"/>
      <c r="X722" s="70"/>
      <c r="Y722" s="70"/>
      <c r="Z722" s="70"/>
      <c r="AA722" s="70"/>
      <c r="AB722" s="70"/>
      <c r="AC722" s="70"/>
      <c r="AD722" s="70"/>
      <c r="AE722" s="70"/>
      <c r="AF722" s="70"/>
      <c r="AG722" s="70"/>
      <c r="AH722" s="70"/>
      <c r="AI722" s="54" t="s">
        <v>2181</v>
      </c>
      <c r="AJ722" s="64">
        <f t="shared" si="45"/>
        <v>40362</v>
      </c>
      <c r="AK722" s="62" t="str">
        <f t="shared" ca="1" si="46"/>
        <v>Expired</v>
      </c>
    </row>
    <row r="723" spans="1:37" ht="38.25" x14ac:dyDescent="0.2">
      <c r="A723" s="38" t="s">
        <v>1261</v>
      </c>
      <c r="B723" s="38">
        <v>1059</v>
      </c>
      <c r="C723" s="38">
        <v>80904</v>
      </c>
      <c r="D723" s="38">
        <v>398</v>
      </c>
      <c r="E723" s="38">
        <v>2006</v>
      </c>
      <c r="F723" s="39" t="str">
        <f t="shared" si="47"/>
        <v>2006-0398</v>
      </c>
      <c r="G723" s="38">
        <v>9</v>
      </c>
      <c r="H723" s="38" t="s">
        <v>2053</v>
      </c>
      <c r="I723" s="48" t="s">
        <v>2050</v>
      </c>
      <c r="J723" s="55">
        <v>39266</v>
      </c>
      <c r="K723" s="38">
        <v>3</v>
      </c>
      <c r="L723" s="55">
        <v>39952</v>
      </c>
      <c r="M723" s="55"/>
      <c r="N723" s="55"/>
      <c r="O723" s="55"/>
      <c r="P723" s="55"/>
      <c r="Q723" s="55"/>
      <c r="R723" s="55"/>
      <c r="S723" s="48" t="s">
        <v>2054</v>
      </c>
      <c r="T723" s="38" t="s">
        <v>1743</v>
      </c>
      <c r="U723" s="35"/>
      <c r="V723" s="35"/>
      <c r="W723" s="35"/>
      <c r="X723" s="35"/>
      <c r="Y723" s="35"/>
      <c r="Z723" s="35"/>
      <c r="AA723" s="35"/>
      <c r="AB723" s="35"/>
      <c r="AC723" s="35"/>
      <c r="AD723" s="35"/>
      <c r="AE723" s="35"/>
      <c r="AF723" s="66"/>
      <c r="AG723" s="66"/>
      <c r="AH723" s="66"/>
      <c r="AI723" s="38" t="s">
        <v>2055</v>
      </c>
      <c r="AJ723" s="64">
        <f t="shared" si="45"/>
        <v>40362</v>
      </c>
      <c r="AK723" s="62" t="str">
        <f t="shared" ca="1" si="46"/>
        <v>Expired</v>
      </c>
    </row>
    <row r="724" spans="1:37" ht="38.25" x14ac:dyDescent="0.2">
      <c r="A724" s="60" t="s">
        <v>1261</v>
      </c>
      <c r="B724" s="62">
        <v>1059</v>
      </c>
      <c r="C724" s="62">
        <v>19047</v>
      </c>
      <c r="D724" s="111">
        <v>433</v>
      </c>
      <c r="E724" s="111">
        <v>2006</v>
      </c>
      <c r="F724" s="39" t="str">
        <f t="shared" si="47"/>
        <v>2006-0433</v>
      </c>
      <c r="G724" s="62">
        <v>1</v>
      </c>
      <c r="H724" s="39" t="s">
        <v>1664</v>
      </c>
      <c r="I724" s="112" t="s">
        <v>1688</v>
      </c>
      <c r="J724" s="55">
        <v>39788</v>
      </c>
      <c r="K724" s="60">
        <v>3</v>
      </c>
      <c r="L724" s="68"/>
      <c r="M724" s="113"/>
      <c r="N724" s="113"/>
      <c r="O724" s="113">
        <v>41016</v>
      </c>
      <c r="P724" s="113"/>
      <c r="Q724" s="113"/>
      <c r="R724" s="113"/>
      <c r="S724" s="72"/>
      <c r="T724" s="114"/>
      <c r="U724" s="115"/>
      <c r="V724" s="115"/>
      <c r="W724" s="115"/>
      <c r="X724" s="115"/>
      <c r="Y724" s="115"/>
      <c r="Z724" s="115"/>
      <c r="AA724" s="115"/>
      <c r="AB724" s="115"/>
      <c r="AC724" s="115"/>
      <c r="AD724" s="115"/>
      <c r="AE724" s="115"/>
      <c r="AF724" s="115"/>
      <c r="AG724" s="115"/>
      <c r="AH724" s="115"/>
      <c r="AI724" s="114"/>
      <c r="AJ724" s="64">
        <f t="shared" si="45"/>
        <v>40883</v>
      </c>
      <c r="AK724" s="62" t="str">
        <f t="shared" ca="1" si="46"/>
        <v>Expired</v>
      </c>
    </row>
    <row r="725" spans="1:37" ht="89.25" x14ac:dyDescent="0.2">
      <c r="A725" s="39" t="s">
        <v>1261</v>
      </c>
      <c r="B725" s="39">
        <v>1059</v>
      </c>
      <c r="C725" s="39">
        <v>25530</v>
      </c>
      <c r="D725" s="39">
        <v>435</v>
      </c>
      <c r="E725" s="39">
        <v>2006</v>
      </c>
      <c r="F725" s="39" t="str">
        <f t="shared" si="47"/>
        <v>2006-0435</v>
      </c>
      <c r="G725" s="39">
        <v>9</v>
      </c>
      <c r="H725" s="39" t="s">
        <v>2049</v>
      </c>
      <c r="I725" s="57" t="s">
        <v>2050</v>
      </c>
      <c r="J725" s="50">
        <v>39430</v>
      </c>
      <c r="K725" s="39">
        <v>3</v>
      </c>
      <c r="L725" s="50">
        <v>39574</v>
      </c>
      <c r="M725" s="50"/>
      <c r="N725" s="50"/>
      <c r="O725" s="50"/>
      <c r="P725" s="50"/>
      <c r="Q725" s="50"/>
      <c r="R725" s="50">
        <v>40534</v>
      </c>
      <c r="S725" s="69" t="s">
        <v>2051</v>
      </c>
      <c r="T725" s="39" t="s">
        <v>1743</v>
      </c>
      <c r="U725" s="39"/>
      <c r="V725" s="70"/>
      <c r="W725" s="70"/>
      <c r="X725" s="70"/>
      <c r="Y725" s="70"/>
      <c r="Z725" s="70"/>
      <c r="AA725" s="70"/>
      <c r="AB725" s="70"/>
      <c r="AC725" s="70"/>
      <c r="AD725" s="70"/>
      <c r="AE725" s="70"/>
      <c r="AF725" s="70"/>
      <c r="AG725" s="70"/>
      <c r="AH725" s="70"/>
      <c r="AI725" s="54" t="s">
        <v>2180</v>
      </c>
      <c r="AJ725" s="64">
        <f t="shared" si="45"/>
        <v>40526</v>
      </c>
      <c r="AK725" s="62" t="str">
        <f t="shared" ca="1" si="46"/>
        <v>Expired</v>
      </c>
    </row>
    <row r="726" spans="1:37" ht="165.75" x14ac:dyDescent="0.2">
      <c r="A726" s="38" t="s">
        <v>1261</v>
      </c>
      <c r="B726" s="38">
        <v>1059</v>
      </c>
      <c r="C726" s="38">
        <v>25520</v>
      </c>
      <c r="D726" s="38">
        <v>9</v>
      </c>
      <c r="E726" s="38">
        <v>2007</v>
      </c>
      <c r="F726" s="39" t="str">
        <f t="shared" si="47"/>
        <v>2007-0009</v>
      </c>
      <c r="G726" s="38">
        <v>9</v>
      </c>
      <c r="H726" s="38" t="s">
        <v>2059</v>
      </c>
      <c r="I726" s="48" t="s">
        <v>434</v>
      </c>
      <c r="J726" s="55">
        <v>39388</v>
      </c>
      <c r="K726" s="38">
        <v>3</v>
      </c>
      <c r="L726" s="55">
        <v>39925</v>
      </c>
      <c r="M726" s="55"/>
      <c r="N726" s="55"/>
      <c r="O726" s="55"/>
      <c r="P726" s="55"/>
      <c r="Q726" s="55"/>
      <c r="R726" s="55">
        <v>40512</v>
      </c>
      <c r="S726" s="48" t="s">
        <v>488</v>
      </c>
      <c r="T726" s="38" t="s">
        <v>1743</v>
      </c>
      <c r="U726" s="38"/>
      <c r="V726" s="38"/>
      <c r="W726" s="75"/>
      <c r="X726" s="75"/>
      <c r="Y726" s="75"/>
      <c r="Z726" s="75"/>
      <c r="AA726" s="75"/>
      <c r="AB726" s="75"/>
      <c r="AC726" s="75"/>
      <c r="AD726" s="75"/>
      <c r="AE726" s="75"/>
      <c r="AF726" s="75"/>
      <c r="AG726" s="75"/>
      <c r="AH726" s="75"/>
      <c r="AI726" s="38" t="s">
        <v>2178</v>
      </c>
      <c r="AJ726" s="64">
        <f t="shared" si="45"/>
        <v>40484</v>
      </c>
      <c r="AK726" s="62" t="str">
        <f t="shared" ca="1" si="46"/>
        <v>Expired</v>
      </c>
    </row>
    <row r="727" spans="1:37" ht="89.25" x14ac:dyDescent="0.2">
      <c r="A727" s="39" t="s">
        <v>1261</v>
      </c>
      <c r="B727" s="39">
        <v>1059</v>
      </c>
      <c r="C727" s="39">
        <v>77834</v>
      </c>
      <c r="D727" s="39">
        <v>39</v>
      </c>
      <c r="E727" s="39">
        <v>2007</v>
      </c>
      <c r="F727" s="39" t="str">
        <f t="shared" si="47"/>
        <v>2007-0039</v>
      </c>
      <c r="G727" s="39">
        <v>9</v>
      </c>
      <c r="H727" s="39" t="s">
        <v>2058</v>
      </c>
      <c r="I727" s="47" t="s">
        <v>1347</v>
      </c>
      <c r="J727" s="50">
        <v>39405</v>
      </c>
      <c r="K727" s="39">
        <v>3</v>
      </c>
      <c r="L727" s="50">
        <v>39952</v>
      </c>
      <c r="M727" s="50"/>
      <c r="N727" s="50"/>
      <c r="O727" s="50"/>
      <c r="P727" s="50"/>
      <c r="Q727" s="50"/>
      <c r="R727" s="50">
        <v>40534</v>
      </c>
      <c r="S727" s="47" t="s">
        <v>2054</v>
      </c>
      <c r="T727" s="39" t="s">
        <v>1743</v>
      </c>
      <c r="U727" s="58"/>
      <c r="V727" s="58"/>
      <c r="W727" s="58"/>
      <c r="X727" s="58"/>
      <c r="Y727" s="58"/>
      <c r="Z727" s="70"/>
      <c r="AA727" s="70"/>
      <c r="AB727" s="70"/>
      <c r="AC727" s="70"/>
      <c r="AD727" s="70"/>
      <c r="AE727" s="70"/>
      <c r="AF727" s="70"/>
      <c r="AG727" s="70"/>
      <c r="AH727" s="70"/>
      <c r="AI727" s="47" t="s">
        <v>2179</v>
      </c>
      <c r="AJ727" s="64">
        <f t="shared" si="45"/>
        <v>40501</v>
      </c>
      <c r="AK727" s="62" t="str">
        <f t="shared" ca="1" si="46"/>
        <v>Expired</v>
      </c>
    </row>
    <row r="728" spans="1:37" ht="51" x14ac:dyDescent="0.2">
      <c r="A728" s="60" t="s">
        <v>1261</v>
      </c>
      <c r="B728" s="62">
        <v>1059</v>
      </c>
      <c r="C728" s="62">
        <v>25548</v>
      </c>
      <c r="D728" s="111">
        <v>56</v>
      </c>
      <c r="E728" s="111">
        <v>2007</v>
      </c>
      <c r="F728" s="39" t="str">
        <f t="shared" si="47"/>
        <v>2007-0056</v>
      </c>
      <c r="G728" s="62">
        <v>11</v>
      </c>
      <c r="H728" s="39" t="s">
        <v>1648</v>
      </c>
      <c r="I728" s="112" t="s">
        <v>1691</v>
      </c>
      <c r="J728" s="55" t="s">
        <v>2271</v>
      </c>
      <c r="K728" s="60">
        <v>3</v>
      </c>
      <c r="L728" s="68"/>
      <c r="M728" s="68"/>
      <c r="N728" s="68"/>
      <c r="O728" s="68"/>
      <c r="P728" s="68"/>
      <c r="Q728" s="68"/>
      <c r="R728" s="68"/>
      <c r="S728" s="38"/>
      <c r="T728" s="38"/>
      <c r="U728" s="60"/>
      <c r="V728" s="60"/>
      <c r="W728" s="60"/>
      <c r="X728" s="60"/>
      <c r="Y728" s="60"/>
      <c r="Z728" s="60"/>
      <c r="AA728" s="60"/>
      <c r="AB728" s="60"/>
      <c r="AC728" s="60"/>
      <c r="AD728" s="60"/>
      <c r="AE728" s="60"/>
      <c r="AF728" s="60"/>
      <c r="AG728" s="60"/>
      <c r="AH728" s="60"/>
      <c r="AI728" s="78"/>
      <c r="AJ728" s="64" t="str">
        <f t="shared" si="45"/>
        <v/>
      </c>
      <c r="AK728" s="62" t="str">
        <f t="shared" ca="1" si="46"/>
        <v>Expired</v>
      </c>
    </row>
    <row r="729" spans="1:37" ht="38.25" x14ac:dyDescent="0.2">
      <c r="A729" s="62" t="s">
        <v>1261</v>
      </c>
      <c r="B729" s="62">
        <v>1059</v>
      </c>
      <c r="C729" s="62">
        <v>81415</v>
      </c>
      <c r="D729" s="62">
        <v>126</v>
      </c>
      <c r="E729" s="62">
        <v>2007</v>
      </c>
      <c r="F729" s="39" t="str">
        <f t="shared" si="47"/>
        <v>2007-0126</v>
      </c>
      <c r="G729" s="62">
        <v>9</v>
      </c>
      <c r="H729" s="39" t="s">
        <v>2171</v>
      </c>
      <c r="I729" s="48" t="s">
        <v>2172</v>
      </c>
      <c r="J729" s="64">
        <v>39280</v>
      </c>
      <c r="K729" s="62">
        <v>3</v>
      </c>
      <c r="L729" s="64"/>
      <c r="M729" s="70"/>
      <c r="N729" s="70"/>
      <c r="O729" s="70"/>
      <c r="P729" s="70"/>
      <c r="Q729" s="70"/>
      <c r="R729" s="74">
        <v>40372</v>
      </c>
      <c r="S729" s="47" t="s">
        <v>2173</v>
      </c>
      <c r="T729" s="54"/>
      <c r="U729" s="70"/>
      <c r="V729" s="70"/>
      <c r="W729" s="70"/>
      <c r="X729" s="70"/>
      <c r="Y729" s="70"/>
      <c r="Z729" s="70"/>
      <c r="AA729" s="70"/>
      <c r="AB729" s="70"/>
      <c r="AC729" s="70"/>
      <c r="AD729" s="70"/>
      <c r="AE729" s="70"/>
      <c r="AF729" s="70"/>
      <c r="AG729" s="70"/>
      <c r="AH729" s="70"/>
      <c r="AI729" s="54" t="s">
        <v>2174</v>
      </c>
      <c r="AJ729" s="64">
        <f t="shared" si="45"/>
        <v>40376</v>
      </c>
      <c r="AK729" s="62" t="str">
        <f t="shared" ca="1" si="46"/>
        <v>Expired</v>
      </c>
    </row>
    <row r="730" spans="1:37" ht="127.5" x14ac:dyDescent="0.2">
      <c r="A730" s="38" t="s">
        <v>1261</v>
      </c>
      <c r="B730" s="38">
        <v>1059</v>
      </c>
      <c r="C730" s="38">
        <v>79313</v>
      </c>
      <c r="D730" s="38">
        <v>142</v>
      </c>
      <c r="E730" s="38">
        <v>2007</v>
      </c>
      <c r="F730" s="39" t="str">
        <f t="shared" si="47"/>
        <v>2007-0142</v>
      </c>
      <c r="G730" s="38">
        <v>6</v>
      </c>
      <c r="H730" s="38" t="s">
        <v>1908</v>
      </c>
      <c r="I730" s="48" t="s">
        <v>1909</v>
      </c>
      <c r="J730" s="55">
        <v>39350</v>
      </c>
      <c r="K730" s="38">
        <v>3</v>
      </c>
      <c r="L730" s="55">
        <v>39524</v>
      </c>
      <c r="M730" s="55">
        <v>39912</v>
      </c>
      <c r="N730" s="55"/>
      <c r="O730" s="55"/>
      <c r="P730" s="55"/>
      <c r="Q730" s="55"/>
      <c r="R730" s="55"/>
      <c r="S730" s="48"/>
      <c r="T730" s="38"/>
      <c r="U730" s="38"/>
      <c r="V730" s="38"/>
      <c r="W730" s="38"/>
      <c r="X730" s="78"/>
      <c r="Y730" s="78"/>
      <c r="Z730" s="78"/>
      <c r="AA730" s="78"/>
      <c r="AB730" s="78"/>
      <c r="AC730" s="78"/>
      <c r="AD730" s="78"/>
      <c r="AE730" s="78"/>
      <c r="AF730" s="78"/>
      <c r="AG730" s="78"/>
      <c r="AH730" s="78"/>
      <c r="AI730" s="55" t="s">
        <v>2125</v>
      </c>
      <c r="AJ730" s="64">
        <f t="shared" si="45"/>
        <v>40446</v>
      </c>
      <c r="AK730" s="62" t="str">
        <f t="shared" ca="1" si="46"/>
        <v>Expired</v>
      </c>
    </row>
    <row r="731" spans="1:37" ht="38.25" x14ac:dyDescent="0.2">
      <c r="A731" s="39" t="s">
        <v>1261</v>
      </c>
      <c r="B731" s="39">
        <v>1059</v>
      </c>
      <c r="C731" s="39">
        <v>25462</v>
      </c>
      <c r="D731" s="39">
        <v>176</v>
      </c>
      <c r="E731" s="39">
        <v>2007</v>
      </c>
      <c r="F731" s="39" t="str">
        <f t="shared" si="47"/>
        <v>2007-0176</v>
      </c>
      <c r="G731" s="39">
        <v>2</v>
      </c>
      <c r="H731" s="39" t="s">
        <v>1763</v>
      </c>
      <c r="I731" s="47" t="s">
        <v>1750</v>
      </c>
      <c r="J731" s="50">
        <v>39577</v>
      </c>
      <c r="K731" s="39">
        <v>5</v>
      </c>
      <c r="L731" s="50"/>
      <c r="M731" s="50"/>
      <c r="N731" s="50"/>
      <c r="O731" s="50"/>
      <c r="P731" s="50"/>
      <c r="Q731" s="50"/>
      <c r="R731" s="50"/>
      <c r="S731" s="39"/>
      <c r="T731" s="39"/>
      <c r="U731" s="39"/>
      <c r="V731" s="39"/>
      <c r="W731" s="39"/>
      <c r="X731" s="39"/>
      <c r="Y731" s="39"/>
      <c r="Z731" s="39"/>
      <c r="AA731" s="39"/>
      <c r="AB731" s="39"/>
      <c r="AC731" s="62"/>
      <c r="AD731" s="62"/>
      <c r="AE731" s="62"/>
      <c r="AF731" s="62"/>
      <c r="AG731" s="62"/>
      <c r="AH731" s="62"/>
      <c r="AI731" s="54"/>
      <c r="AJ731" s="64">
        <f t="shared" si="45"/>
        <v>41403</v>
      </c>
      <c r="AK731" s="62" t="str">
        <f t="shared" ref="AK731:AK746" ca="1" si="48">IF(OR(J731="Assumed Expired",J731="Voided",J731="Non Performed"),"Expired",IF(J731="Status?","TBD",IF(AJ731="","",IF(NOW()&gt;AJ731,"Expired","Under Warranty"))))</f>
        <v>Expired</v>
      </c>
    </row>
    <row r="732" spans="1:37" ht="38.25" x14ac:dyDescent="0.2">
      <c r="A732" s="39" t="s">
        <v>1261</v>
      </c>
      <c r="B732" s="39">
        <v>1059</v>
      </c>
      <c r="C732" s="39">
        <v>80022</v>
      </c>
      <c r="D732" s="39">
        <v>510</v>
      </c>
      <c r="E732" s="39">
        <v>2007</v>
      </c>
      <c r="F732" s="39" t="str">
        <f t="shared" si="47"/>
        <v>2007-0510</v>
      </c>
      <c r="G732" s="39">
        <v>9</v>
      </c>
      <c r="H732" s="39" t="s">
        <v>2199</v>
      </c>
      <c r="I732" s="48" t="s">
        <v>747</v>
      </c>
      <c r="J732" s="50">
        <v>39758</v>
      </c>
      <c r="K732" s="39">
        <v>3</v>
      </c>
      <c r="L732" s="50"/>
      <c r="M732" s="50">
        <v>40669</v>
      </c>
      <c r="N732" s="50"/>
      <c r="O732" s="50"/>
      <c r="P732" s="50"/>
      <c r="Q732" s="50"/>
      <c r="R732" s="50">
        <v>40830</v>
      </c>
      <c r="S732" s="47"/>
      <c r="T732" s="39"/>
      <c r="U732" s="39"/>
      <c r="V732" s="70"/>
      <c r="W732" s="70"/>
      <c r="X732" s="70"/>
      <c r="Y732" s="70"/>
      <c r="Z732" s="70"/>
      <c r="AA732" s="70"/>
      <c r="AB732" s="70"/>
      <c r="AC732" s="70"/>
      <c r="AD732" s="70"/>
      <c r="AE732" s="70"/>
      <c r="AF732" s="70"/>
      <c r="AG732" s="70"/>
      <c r="AH732" s="70"/>
      <c r="AI732" s="47" t="s">
        <v>2200</v>
      </c>
      <c r="AJ732" s="64">
        <f t="shared" si="45"/>
        <v>40853</v>
      </c>
      <c r="AK732" s="62" t="str">
        <f t="shared" ca="1" si="48"/>
        <v>Expired</v>
      </c>
    </row>
    <row r="733" spans="1:37" ht="38.25" x14ac:dyDescent="0.2">
      <c r="A733" s="60" t="s">
        <v>1261</v>
      </c>
      <c r="B733" s="62">
        <v>1059</v>
      </c>
      <c r="C733" s="62">
        <v>22200</v>
      </c>
      <c r="D733" s="111">
        <v>7</v>
      </c>
      <c r="E733" s="62">
        <v>2008</v>
      </c>
      <c r="F733" s="39" t="str">
        <f t="shared" si="47"/>
        <v>2008-0007</v>
      </c>
      <c r="G733" s="62">
        <v>12</v>
      </c>
      <c r="H733" s="39" t="s">
        <v>821</v>
      </c>
      <c r="I733" s="54" t="s">
        <v>1696</v>
      </c>
      <c r="J733" s="55" t="s">
        <v>2271</v>
      </c>
      <c r="K733" s="60">
        <v>3</v>
      </c>
      <c r="L733" s="68"/>
      <c r="M733" s="113"/>
      <c r="N733" s="113"/>
      <c r="O733" s="113"/>
      <c r="P733" s="113"/>
      <c r="Q733" s="113"/>
      <c r="R733" s="113"/>
      <c r="S733" s="72"/>
      <c r="T733" s="114"/>
      <c r="U733" s="115"/>
      <c r="V733" s="115"/>
      <c r="W733" s="115"/>
      <c r="X733" s="115"/>
      <c r="Y733" s="115"/>
      <c r="Z733" s="115"/>
      <c r="AA733" s="115"/>
      <c r="AB733" s="115"/>
      <c r="AC733" s="115"/>
      <c r="AD733" s="115"/>
      <c r="AE733" s="115"/>
      <c r="AF733" s="115"/>
      <c r="AG733" s="115"/>
      <c r="AH733" s="115"/>
      <c r="AI733" s="114"/>
      <c r="AJ733" s="64" t="str">
        <f t="shared" si="45"/>
        <v/>
      </c>
      <c r="AK733" s="62" t="str">
        <f t="shared" ca="1" si="48"/>
        <v>Expired</v>
      </c>
    </row>
    <row r="734" spans="1:37" ht="38.25" x14ac:dyDescent="0.2">
      <c r="A734" s="60" t="s">
        <v>1261</v>
      </c>
      <c r="B734" s="62">
        <v>1059</v>
      </c>
      <c r="C734" s="62">
        <v>78981</v>
      </c>
      <c r="D734" s="111">
        <v>22</v>
      </c>
      <c r="E734" s="62">
        <v>2008</v>
      </c>
      <c r="F734" s="39" t="str">
        <f t="shared" si="47"/>
        <v>2008-0022</v>
      </c>
      <c r="G734" s="62">
        <v>5</v>
      </c>
      <c r="H734" s="39" t="s">
        <v>823</v>
      </c>
      <c r="I734" s="54" t="s">
        <v>1696</v>
      </c>
      <c r="J734" s="55" t="s">
        <v>2271</v>
      </c>
      <c r="K734" s="60">
        <v>3</v>
      </c>
      <c r="L734" s="68"/>
      <c r="M734" s="113"/>
      <c r="N734" s="113"/>
      <c r="O734" s="113"/>
      <c r="P734" s="113"/>
      <c r="Q734" s="113"/>
      <c r="R734" s="113"/>
      <c r="S734" s="72"/>
      <c r="T734" s="114"/>
      <c r="U734" s="115"/>
      <c r="V734" s="115"/>
      <c r="W734" s="115"/>
      <c r="X734" s="115"/>
      <c r="Y734" s="115"/>
      <c r="Z734" s="115"/>
      <c r="AA734" s="115"/>
      <c r="AB734" s="115"/>
      <c r="AC734" s="115"/>
      <c r="AD734" s="115"/>
      <c r="AE734" s="115"/>
      <c r="AF734" s="115"/>
      <c r="AG734" s="115"/>
      <c r="AH734" s="115"/>
      <c r="AI734" s="114"/>
      <c r="AJ734" s="64" t="str">
        <f t="shared" si="45"/>
        <v/>
      </c>
      <c r="AK734" s="62" t="str">
        <f t="shared" ca="1" si="48"/>
        <v>Expired</v>
      </c>
    </row>
    <row r="735" spans="1:37" ht="38.25" x14ac:dyDescent="0.2">
      <c r="A735" s="60" t="s">
        <v>1261</v>
      </c>
      <c r="B735" s="62">
        <v>1059</v>
      </c>
      <c r="C735" s="62">
        <v>23827</v>
      </c>
      <c r="D735" s="111">
        <v>57</v>
      </c>
      <c r="E735" s="62">
        <v>2008</v>
      </c>
      <c r="F735" s="39" t="str">
        <f t="shared" si="47"/>
        <v>2008-0057</v>
      </c>
      <c r="G735" s="62">
        <v>7</v>
      </c>
      <c r="H735" s="39" t="s">
        <v>827</v>
      </c>
      <c r="I735" s="54" t="s">
        <v>1696</v>
      </c>
      <c r="J735" s="55" t="s">
        <v>2271</v>
      </c>
      <c r="K735" s="60">
        <v>3</v>
      </c>
      <c r="L735" s="68"/>
      <c r="M735" s="113"/>
      <c r="N735" s="113"/>
      <c r="O735" s="113"/>
      <c r="P735" s="113"/>
      <c r="Q735" s="113"/>
      <c r="R735" s="113"/>
      <c r="S735" s="72"/>
      <c r="T735" s="114"/>
      <c r="U735" s="115"/>
      <c r="V735" s="115"/>
      <c r="W735" s="115"/>
      <c r="X735" s="115"/>
      <c r="Y735" s="115"/>
      <c r="Z735" s="115"/>
      <c r="AA735" s="115"/>
      <c r="AB735" s="115"/>
      <c r="AC735" s="115"/>
      <c r="AD735" s="115"/>
      <c r="AE735" s="115"/>
      <c r="AF735" s="115"/>
      <c r="AG735" s="115"/>
      <c r="AH735" s="115"/>
      <c r="AI735" s="114"/>
      <c r="AJ735" s="64" t="str">
        <f t="shared" si="45"/>
        <v/>
      </c>
      <c r="AK735" s="62" t="str">
        <f t="shared" ca="1" si="48"/>
        <v>Expired</v>
      </c>
    </row>
    <row r="736" spans="1:37" ht="51" x14ac:dyDescent="0.2">
      <c r="A736" s="60" t="s">
        <v>1261</v>
      </c>
      <c r="B736" s="62">
        <v>1059</v>
      </c>
      <c r="C736" s="62">
        <v>25864</v>
      </c>
      <c r="D736" s="111">
        <v>58</v>
      </c>
      <c r="E736" s="62">
        <v>2008</v>
      </c>
      <c r="F736" s="39" t="str">
        <f t="shared" si="47"/>
        <v>2008-0058</v>
      </c>
      <c r="G736" s="62">
        <v>9</v>
      </c>
      <c r="H736" s="39" t="s">
        <v>1124</v>
      </c>
      <c r="I736" s="54" t="s">
        <v>1691</v>
      </c>
      <c r="J736" s="55" t="s">
        <v>2271</v>
      </c>
      <c r="K736" s="60">
        <v>3</v>
      </c>
      <c r="L736" s="68"/>
      <c r="M736" s="113"/>
      <c r="N736" s="113"/>
      <c r="O736" s="113"/>
      <c r="P736" s="113"/>
      <c r="Q736" s="113"/>
      <c r="R736" s="113"/>
      <c r="S736" s="72"/>
      <c r="T736" s="114"/>
      <c r="U736" s="115"/>
      <c r="V736" s="115"/>
      <c r="W736" s="115"/>
      <c r="X736" s="115"/>
      <c r="Y736" s="115"/>
      <c r="Z736" s="115"/>
      <c r="AA736" s="115"/>
      <c r="AB736" s="115"/>
      <c r="AC736" s="115"/>
      <c r="AD736" s="115"/>
      <c r="AE736" s="115"/>
      <c r="AF736" s="115"/>
      <c r="AG736" s="115"/>
      <c r="AH736" s="115"/>
      <c r="AI736" s="114"/>
      <c r="AJ736" s="64" t="str">
        <f t="shared" si="45"/>
        <v/>
      </c>
      <c r="AK736" s="62" t="str">
        <f t="shared" ca="1" si="48"/>
        <v>Expired</v>
      </c>
    </row>
    <row r="737" spans="1:38" ht="191.25" x14ac:dyDescent="0.2">
      <c r="A737" s="38" t="s">
        <v>1261</v>
      </c>
      <c r="B737" s="38">
        <v>1059</v>
      </c>
      <c r="C737" s="38">
        <v>75276</v>
      </c>
      <c r="D737" s="38">
        <v>162</v>
      </c>
      <c r="E737" s="38">
        <v>2008</v>
      </c>
      <c r="F737" s="39" t="str">
        <f t="shared" si="47"/>
        <v>2008-0162</v>
      </c>
      <c r="G737" s="38">
        <v>6</v>
      </c>
      <c r="H737" s="38" t="s">
        <v>1917</v>
      </c>
      <c r="I737" s="48" t="s">
        <v>1919</v>
      </c>
      <c r="J737" s="55">
        <v>39716</v>
      </c>
      <c r="K737" s="38">
        <v>3</v>
      </c>
      <c r="L737" s="55">
        <v>39909</v>
      </c>
      <c r="M737" s="55">
        <v>40252</v>
      </c>
      <c r="N737" s="55"/>
      <c r="O737" s="55"/>
      <c r="P737" s="55"/>
      <c r="Q737" s="55"/>
      <c r="R737" s="55"/>
      <c r="S737" s="48"/>
      <c r="T737" s="38"/>
      <c r="U737" s="38"/>
      <c r="V737" s="38"/>
      <c r="W737" s="38"/>
      <c r="X737" s="78"/>
      <c r="Y737" s="78"/>
      <c r="Z737" s="78"/>
      <c r="AA737" s="78"/>
      <c r="AB737" s="78"/>
      <c r="AC737" s="78"/>
      <c r="AD737" s="78"/>
      <c r="AE737" s="78"/>
      <c r="AF737" s="78"/>
      <c r="AG737" s="78"/>
      <c r="AH737" s="78"/>
      <c r="AI737" s="38" t="s">
        <v>2130</v>
      </c>
      <c r="AJ737" s="64">
        <f t="shared" si="45"/>
        <v>40811</v>
      </c>
      <c r="AK737" s="62" t="str">
        <f t="shared" ca="1" si="48"/>
        <v>Expired</v>
      </c>
    </row>
    <row r="738" spans="1:38" ht="114.75" x14ac:dyDescent="0.2">
      <c r="A738" s="38" t="s">
        <v>1261</v>
      </c>
      <c r="B738" s="38">
        <v>1059</v>
      </c>
      <c r="C738" s="38">
        <v>75276</v>
      </c>
      <c r="D738" s="38">
        <v>162</v>
      </c>
      <c r="E738" s="38">
        <v>2008</v>
      </c>
      <c r="F738" s="39" t="str">
        <f t="shared" si="47"/>
        <v>2008-0162</v>
      </c>
      <c r="G738" s="38">
        <v>6</v>
      </c>
      <c r="H738" s="38" t="s">
        <v>1917</v>
      </c>
      <c r="I738" s="48" t="s">
        <v>1918</v>
      </c>
      <c r="J738" s="55">
        <v>39716</v>
      </c>
      <c r="K738" s="38">
        <v>3</v>
      </c>
      <c r="L738" s="55">
        <v>39855</v>
      </c>
      <c r="M738" s="55">
        <v>40238</v>
      </c>
      <c r="N738" s="55"/>
      <c r="O738" s="55"/>
      <c r="P738" s="55"/>
      <c r="Q738" s="55"/>
      <c r="R738" s="55"/>
      <c r="S738" s="48"/>
      <c r="T738" s="38"/>
      <c r="U738" s="38"/>
      <c r="V738" s="38"/>
      <c r="W738" s="38"/>
      <c r="X738" s="78"/>
      <c r="Y738" s="78"/>
      <c r="Z738" s="78"/>
      <c r="AA738" s="78"/>
      <c r="AB738" s="78"/>
      <c r="AC738" s="78"/>
      <c r="AD738" s="78"/>
      <c r="AE738" s="78"/>
      <c r="AF738" s="78"/>
      <c r="AG738" s="78"/>
      <c r="AH738" s="78"/>
      <c r="AI738" s="38" t="s">
        <v>2129</v>
      </c>
      <c r="AJ738" s="64">
        <f t="shared" si="45"/>
        <v>40811</v>
      </c>
      <c r="AK738" s="62" t="str">
        <f t="shared" ca="1" si="48"/>
        <v>Expired</v>
      </c>
    </row>
    <row r="739" spans="1:38" ht="114.75" x14ac:dyDescent="0.2">
      <c r="A739" s="38" t="s">
        <v>1261</v>
      </c>
      <c r="B739" s="38">
        <v>1059</v>
      </c>
      <c r="C739" s="38">
        <v>75276</v>
      </c>
      <c r="D739" s="38">
        <v>162</v>
      </c>
      <c r="E739" s="38">
        <v>2008</v>
      </c>
      <c r="F739" s="39" t="str">
        <f t="shared" si="47"/>
        <v>2008-0162</v>
      </c>
      <c r="G739" s="38">
        <v>6</v>
      </c>
      <c r="H739" s="38" t="s">
        <v>1917</v>
      </c>
      <c r="I739" s="48" t="s">
        <v>1920</v>
      </c>
      <c r="J739" s="55">
        <v>39716</v>
      </c>
      <c r="K739" s="38">
        <v>3</v>
      </c>
      <c r="L739" s="55">
        <v>39909</v>
      </c>
      <c r="M739" s="55">
        <v>40252</v>
      </c>
      <c r="N739" s="38"/>
      <c r="O739" s="38"/>
      <c r="P739" s="38"/>
      <c r="Q739" s="55"/>
      <c r="R739" s="55"/>
      <c r="S739" s="48"/>
      <c r="T739" s="38"/>
      <c r="U739" s="38"/>
      <c r="V739" s="38"/>
      <c r="W739" s="38"/>
      <c r="X739" s="78"/>
      <c r="Y739" s="78"/>
      <c r="Z739" s="78"/>
      <c r="AA739" s="78"/>
      <c r="AB739" s="78"/>
      <c r="AC739" s="78"/>
      <c r="AD739" s="78"/>
      <c r="AE739" s="78"/>
      <c r="AF739" s="78"/>
      <c r="AG739" s="78"/>
      <c r="AH739" s="78"/>
      <c r="AI739" s="38" t="s">
        <v>2131</v>
      </c>
      <c r="AJ739" s="64">
        <f t="shared" si="45"/>
        <v>40811</v>
      </c>
      <c r="AK739" s="62" t="str">
        <f t="shared" ca="1" si="48"/>
        <v>Expired</v>
      </c>
    </row>
    <row r="740" spans="1:38" ht="63.75" x14ac:dyDescent="0.2">
      <c r="A740" s="62" t="s">
        <v>1261</v>
      </c>
      <c r="B740" s="62">
        <v>1059</v>
      </c>
      <c r="C740" s="62">
        <v>22985</v>
      </c>
      <c r="D740" s="62">
        <v>247</v>
      </c>
      <c r="E740" s="62">
        <v>2008</v>
      </c>
      <c r="F740" s="39" t="str">
        <f t="shared" si="47"/>
        <v>2008-0247</v>
      </c>
      <c r="G740" s="62">
        <v>9</v>
      </c>
      <c r="H740" s="39" t="s">
        <v>2186</v>
      </c>
      <c r="I740" s="48" t="s">
        <v>747</v>
      </c>
      <c r="J740" s="50">
        <v>40141</v>
      </c>
      <c r="K740" s="62">
        <v>3</v>
      </c>
      <c r="L740" s="62"/>
      <c r="M740" s="64">
        <v>40640</v>
      </c>
      <c r="N740" s="62"/>
      <c r="O740" s="62"/>
      <c r="P740" s="62"/>
      <c r="Q740" s="62"/>
      <c r="R740" s="64">
        <v>41214</v>
      </c>
      <c r="S740" s="39" t="s">
        <v>2187</v>
      </c>
      <c r="T740" s="39" t="s">
        <v>2188</v>
      </c>
      <c r="U740" s="62"/>
      <c r="V740" s="62"/>
      <c r="W740" s="62"/>
      <c r="X740" s="62"/>
      <c r="Y740" s="62"/>
      <c r="Z740" s="62"/>
      <c r="AA740" s="62"/>
      <c r="AB740" s="62"/>
      <c r="AC740" s="62"/>
      <c r="AD740" s="62"/>
      <c r="AE740" s="62"/>
      <c r="AF740" s="62"/>
      <c r="AG740" s="62"/>
      <c r="AH740" s="62"/>
      <c r="AI740" s="54" t="s">
        <v>2189</v>
      </c>
      <c r="AJ740" s="64">
        <f t="shared" si="45"/>
        <v>41237</v>
      </c>
      <c r="AK740" s="62" t="str">
        <f t="shared" ca="1" si="48"/>
        <v>Expired</v>
      </c>
    </row>
    <row r="741" spans="1:38" ht="38.25" x14ac:dyDescent="0.2">
      <c r="A741" s="60" t="s">
        <v>1261</v>
      </c>
      <c r="B741" s="62">
        <v>1059</v>
      </c>
      <c r="C741" s="62">
        <v>23824</v>
      </c>
      <c r="D741" s="111">
        <v>305</v>
      </c>
      <c r="E741" s="62">
        <v>2008</v>
      </c>
      <c r="F741" s="39" t="str">
        <f t="shared" si="47"/>
        <v>2008-0305</v>
      </c>
      <c r="G741" s="62">
        <v>7</v>
      </c>
      <c r="H741" s="39" t="s">
        <v>1949</v>
      </c>
      <c r="I741" s="54" t="s">
        <v>1696</v>
      </c>
      <c r="J741" s="55" t="s">
        <v>2271</v>
      </c>
      <c r="K741" s="60">
        <v>3</v>
      </c>
      <c r="L741" s="68"/>
      <c r="M741" s="113"/>
      <c r="N741" s="113"/>
      <c r="O741" s="113"/>
      <c r="P741" s="113"/>
      <c r="Q741" s="113"/>
      <c r="R741" s="113"/>
      <c r="S741" s="72"/>
      <c r="T741" s="114"/>
      <c r="U741" s="115"/>
      <c r="V741" s="115"/>
      <c r="W741" s="115"/>
      <c r="X741" s="115"/>
      <c r="Y741" s="115"/>
      <c r="Z741" s="115"/>
      <c r="AA741" s="115"/>
      <c r="AB741" s="115"/>
      <c r="AC741" s="115"/>
      <c r="AD741" s="115"/>
      <c r="AE741" s="115"/>
      <c r="AF741" s="115"/>
      <c r="AG741" s="115"/>
      <c r="AH741" s="115"/>
      <c r="AI741" s="114"/>
      <c r="AJ741" s="64" t="str">
        <f t="shared" si="45"/>
        <v/>
      </c>
      <c r="AK741" s="62" t="str">
        <f t="shared" ca="1" si="48"/>
        <v>Expired</v>
      </c>
    </row>
    <row r="742" spans="1:38" ht="38.25" x14ac:dyDescent="0.2">
      <c r="A742" s="60" t="s">
        <v>1261</v>
      </c>
      <c r="B742" s="62">
        <v>1059</v>
      </c>
      <c r="C742" s="62">
        <v>25609</v>
      </c>
      <c r="D742" s="111">
        <v>336</v>
      </c>
      <c r="E742" s="62">
        <v>2008</v>
      </c>
      <c r="F742" s="39" t="str">
        <f t="shared" si="47"/>
        <v>2008-0336</v>
      </c>
      <c r="G742" s="62">
        <v>9</v>
      </c>
      <c r="H742" s="39" t="s">
        <v>1953</v>
      </c>
      <c r="I742" s="54" t="s">
        <v>1688</v>
      </c>
      <c r="J742" s="55">
        <v>39758</v>
      </c>
      <c r="K742" s="60">
        <v>3</v>
      </c>
      <c r="L742" s="68"/>
      <c r="M742" s="113"/>
      <c r="N742" s="113"/>
      <c r="O742" s="113"/>
      <c r="P742" s="113"/>
      <c r="Q742" s="113"/>
      <c r="R742" s="113"/>
      <c r="S742" s="72"/>
      <c r="T742" s="114"/>
      <c r="U742" s="115"/>
      <c r="V742" s="115"/>
      <c r="W742" s="115"/>
      <c r="X742" s="115"/>
      <c r="Y742" s="115"/>
      <c r="Z742" s="115"/>
      <c r="AA742" s="115"/>
      <c r="AB742" s="115"/>
      <c r="AC742" s="115"/>
      <c r="AD742" s="115"/>
      <c r="AE742" s="115"/>
      <c r="AF742" s="115"/>
      <c r="AG742" s="115"/>
      <c r="AH742" s="115"/>
      <c r="AI742" s="114"/>
      <c r="AJ742" s="64">
        <f t="shared" ref="AJ742:AJ748" si="49">IF(OR(J742="",ISERROR(DATE((YEAR(J742)+(K742)),MONTH(J742), DAY(J742)))),"",DATE((YEAR(J742)+(K742)),MONTH(J742), DAY(J742)))</f>
        <v>40853</v>
      </c>
      <c r="AK742" s="62" t="str">
        <f t="shared" ca="1" si="48"/>
        <v>Expired</v>
      </c>
    </row>
    <row r="743" spans="1:38" ht="25.5" x14ac:dyDescent="0.2">
      <c r="A743" s="153" t="s">
        <v>1261</v>
      </c>
      <c r="B743" s="153">
        <v>1059</v>
      </c>
      <c r="C743" s="153">
        <v>25909</v>
      </c>
      <c r="D743" s="153">
        <v>336</v>
      </c>
      <c r="E743" s="153">
        <v>2008</v>
      </c>
      <c r="F743" s="153" t="str">
        <f t="shared" si="47"/>
        <v>2008-0336</v>
      </c>
      <c r="G743" s="153">
        <v>9</v>
      </c>
      <c r="H743" s="153" t="s">
        <v>2060</v>
      </c>
      <c r="I743" s="166" t="s">
        <v>2061</v>
      </c>
      <c r="J743" s="159">
        <v>39758</v>
      </c>
      <c r="K743" s="153">
        <v>3</v>
      </c>
      <c r="L743" s="159">
        <v>39912</v>
      </c>
      <c r="M743" s="159">
        <v>40669</v>
      </c>
      <c r="N743" s="159"/>
      <c r="O743" s="159"/>
      <c r="P743" s="159"/>
      <c r="Q743" s="159"/>
      <c r="R743" s="159">
        <v>40830</v>
      </c>
      <c r="S743" s="166" t="s">
        <v>2062</v>
      </c>
      <c r="T743" s="153" t="s">
        <v>2063</v>
      </c>
      <c r="U743" s="153"/>
      <c r="V743" s="167"/>
      <c r="W743" s="167"/>
      <c r="X743" s="167"/>
      <c r="Y743" s="167"/>
      <c r="Z743" s="167"/>
      <c r="AA743" s="167"/>
      <c r="AB743" s="167"/>
      <c r="AC743" s="167"/>
      <c r="AD743" s="167"/>
      <c r="AE743" s="167"/>
      <c r="AF743" s="167"/>
      <c r="AG743" s="167"/>
      <c r="AH743" s="167"/>
      <c r="AI743" s="161" t="s">
        <v>2196</v>
      </c>
      <c r="AJ743" s="64">
        <f t="shared" si="49"/>
        <v>40853</v>
      </c>
      <c r="AK743" s="62" t="str">
        <f t="shared" ca="1" si="48"/>
        <v>Expired</v>
      </c>
    </row>
    <row r="744" spans="1:38" s="156" customFormat="1" ht="31.5" customHeight="1" x14ac:dyDescent="0.2">
      <c r="A744" s="39" t="s">
        <v>1261</v>
      </c>
      <c r="B744" s="39">
        <v>1059</v>
      </c>
      <c r="C744" s="39">
        <v>25461</v>
      </c>
      <c r="D744" s="39">
        <v>421</v>
      </c>
      <c r="E744" s="39">
        <v>2008</v>
      </c>
      <c r="F744" s="39" t="str">
        <f t="shared" si="47"/>
        <v>2008-0421</v>
      </c>
      <c r="G744" s="39">
        <v>2</v>
      </c>
      <c r="H744" s="39" t="s">
        <v>1762</v>
      </c>
      <c r="I744" s="47" t="s">
        <v>1750</v>
      </c>
      <c r="J744" s="50">
        <v>39723</v>
      </c>
      <c r="K744" s="39">
        <v>5</v>
      </c>
      <c r="L744" s="120">
        <v>39918</v>
      </c>
      <c r="M744" s="120">
        <v>40266</v>
      </c>
      <c r="N744" s="120">
        <v>40660</v>
      </c>
      <c r="O744" s="50"/>
      <c r="P744" s="50"/>
      <c r="Q744" s="50"/>
      <c r="R744" s="50"/>
      <c r="S744" s="39"/>
      <c r="T744" s="39"/>
      <c r="U744" s="39"/>
      <c r="V744" s="39"/>
      <c r="W744" s="39"/>
      <c r="X744" s="39"/>
      <c r="Y744" s="39"/>
      <c r="Z744" s="39"/>
      <c r="AA744" s="39"/>
      <c r="AB744" s="39"/>
      <c r="AC744" s="62"/>
      <c r="AD744" s="62"/>
      <c r="AE744" s="62"/>
      <c r="AF744" s="62"/>
      <c r="AG744" s="62"/>
      <c r="AH744" s="62"/>
      <c r="AI744" s="54"/>
      <c r="AJ744" s="64">
        <f t="shared" si="49"/>
        <v>41549</v>
      </c>
      <c r="AK744" s="62" t="str">
        <f t="shared" ca="1" si="48"/>
        <v>Expired</v>
      </c>
    </row>
    <row r="745" spans="1:38" s="156" customFormat="1" ht="38.25" x14ac:dyDescent="0.2">
      <c r="A745" s="60" t="s">
        <v>1261</v>
      </c>
      <c r="B745" s="62">
        <v>1059</v>
      </c>
      <c r="C745" s="62">
        <v>83671</v>
      </c>
      <c r="D745" s="111">
        <v>445</v>
      </c>
      <c r="E745" s="62">
        <v>2008</v>
      </c>
      <c r="F745" s="39" t="str">
        <f t="shared" si="47"/>
        <v>2008-0445</v>
      </c>
      <c r="G745" s="62">
        <v>5</v>
      </c>
      <c r="H745" s="39" t="s">
        <v>1969</v>
      </c>
      <c r="I745" s="54" t="s">
        <v>1696</v>
      </c>
      <c r="J745" s="55" t="s">
        <v>2271</v>
      </c>
      <c r="K745" s="60">
        <v>3</v>
      </c>
      <c r="L745" s="68"/>
      <c r="M745" s="113"/>
      <c r="N745" s="113"/>
      <c r="O745" s="113"/>
      <c r="P745" s="113"/>
      <c r="Q745" s="113"/>
      <c r="R745" s="113"/>
      <c r="S745" s="72"/>
      <c r="T745" s="114"/>
      <c r="U745" s="115"/>
      <c r="V745" s="115"/>
      <c r="W745" s="115"/>
      <c r="X745" s="115"/>
      <c r="Y745" s="115"/>
      <c r="Z745" s="115"/>
      <c r="AA745" s="115"/>
      <c r="AB745" s="115"/>
      <c r="AC745" s="115"/>
      <c r="AD745" s="115"/>
      <c r="AE745" s="115"/>
      <c r="AF745" s="115"/>
      <c r="AG745" s="115"/>
      <c r="AH745" s="115"/>
      <c r="AI745" s="114"/>
      <c r="AJ745" s="64" t="str">
        <f t="shared" si="49"/>
        <v/>
      </c>
      <c r="AK745" s="62" t="str">
        <f t="shared" ca="1" si="48"/>
        <v>Expired</v>
      </c>
    </row>
    <row r="746" spans="1:38" s="156" customFormat="1" ht="38.25" x14ac:dyDescent="0.2">
      <c r="A746" s="158" t="s">
        <v>1261</v>
      </c>
      <c r="B746" s="38">
        <v>1059</v>
      </c>
      <c r="C746" s="38">
        <v>24507</v>
      </c>
      <c r="D746" s="38">
        <v>581</v>
      </c>
      <c r="E746" s="38">
        <v>2008</v>
      </c>
      <c r="F746" s="39" t="str">
        <f t="shared" si="47"/>
        <v>2008-0581</v>
      </c>
      <c r="G746" s="38">
        <v>4</v>
      </c>
      <c r="H746" s="38" t="s">
        <v>2219</v>
      </c>
      <c r="I746" s="48" t="s">
        <v>2220</v>
      </c>
      <c r="J746" s="55">
        <v>40801</v>
      </c>
      <c r="K746" s="38">
        <v>3</v>
      </c>
      <c r="L746" s="55">
        <v>41025</v>
      </c>
      <c r="M746" s="122">
        <v>41382</v>
      </c>
      <c r="N746" s="55">
        <v>41836</v>
      </c>
      <c r="O746" s="55"/>
      <c r="P746" s="55"/>
      <c r="Q746" s="55"/>
      <c r="R746" s="10"/>
      <c r="S746" s="131" t="s">
        <v>2406</v>
      </c>
      <c r="T746" s="38"/>
      <c r="U746" s="38" t="s">
        <v>2339</v>
      </c>
      <c r="V746" s="38"/>
      <c r="W746" s="35"/>
      <c r="X746" s="35"/>
      <c r="Y746" s="35"/>
      <c r="Z746" s="35"/>
      <c r="AA746" s="35"/>
      <c r="AB746" s="35"/>
      <c r="AC746" s="35"/>
      <c r="AD746" s="35"/>
      <c r="AE746" s="35"/>
      <c r="AF746" s="66"/>
      <c r="AG746" s="66"/>
      <c r="AH746" s="66"/>
      <c r="AI746" s="78"/>
      <c r="AJ746" s="64">
        <f t="shared" si="49"/>
        <v>41897</v>
      </c>
      <c r="AK746" s="62" t="str">
        <f t="shared" ca="1" si="48"/>
        <v>Expired</v>
      </c>
    </row>
    <row r="747" spans="1:38" s="156" customFormat="1" ht="51" x14ac:dyDescent="0.2">
      <c r="A747" s="60" t="s">
        <v>1261</v>
      </c>
      <c r="B747" s="62">
        <v>1059</v>
      </c>
      <c r="C747" s="62">
        <v>77350</v>
      </c>
      <c r="D747" s="111">
        <v>8</v>
      </c>
      <c r="E747" s="62">
        <v>2009</v>
      </c>
      <c r="F747" s="39" t="str">
        <f t="shared" si="47"/>
        <v>2009-0008</v>
      </c>
      <c r="G747" s="62">
        <v>11</v>
      </c>
      <c r="H747" s="39" t="s">
        <v>2083</v>
      </c>
      <c r="I747" s="54" t="s">
        <v>1691</v>
      </c>
      <c r="J747" s="55" t="s">
        <v>2342</v>
      </c>
      <c r="K747" s="60">
        <v>3</v>
      </c>
      <c r="L747" s="68"/>
      <c r="M747" s="113"/>
      <c r="N747" s="113"/>
      <c r="O747" s="113"/>
      <c r="P747" s="113"/>
      <c r="Q747" s="113"/>
      <c r="R747" s="113"/>
      <c r="S747" s="72"/>
      <c r="T747" s="114"/>
      <c r="U747" s="115"/>
      <c r="V747" s="115"/>
      <c r="W747" s="115"/>
      <c r="X747" s="115"/>
      <c r="Y747" s="115"/>
      <c r="Z747" s="115"/>
      <c r="AA747" s="115"/>
      <c r="AB747" s="115"/>
      <c r="AC747" s="115"/>
      <c r="AD747" s="115"/>
      <c r="AE747" s="115"/>
      <c r="AF747" s="115"/>
      <c r="AG747" s="115"/>
      <c r="AH747" s="115"/>
      <c r="AI747" s="114"/>
      <c r="AJ747" s="64" t="str">
        <f t="shared" si="49"/>
        <v/>
      </c>
      <c r="AK747" s="135" t="s">
        <v>2403</v>
      </c>
      <c r="AL747" s="165"/>
    </row>
    <row r="748" spans="1:38" ht="25.5" x14ac:dyDescent="0.2">
      <c r="A748" s="123" t="s">
        <v>511</v>
      </c>
      <c r="B748" s="123">
        <v>881</v>
      </c>
      <c r="C748" s="123">
        <v>88978</v>
      </c>
      <c r="D748" s="123">
        <v>559</v>
      </c>
      <c r="E748" s="123">
        <v>2015</v>
      </c>
      <c r="F748" s="123" t="str">
        <f t="shared" si="47"/>
        <v>2015-0559</v>
      </c>
      <c r="G748" s="123">
        <v>9</v>
      </c>
      <c r="H748" s="123" t="s">
        <v>2431</v>
      </c>
      <c r="I748" s="170" t="s">
        <v>2430</v>
      </c>
      <c r="J748" s="171">
        <v>42587</v>
      </c>
      <c r="K748" s="172">
        <v>2</v>
      </c>
      <c r="L748" s="120"/>
      <c r="M748" s="139"/>
      <c r="N748" s="139"/>
      <c r="O748" s="139"/>
      <c r="P748" s="139"/>
      <c r="Q748" s="139"/>
      <c r="R748" s="139"/>
      <c r="S748" s="173"/>
      <c r="T748" s="174"/>
      <c r="U748" s="9"/>
      <c r="V748" s="9"/>
      <c r="W748" s="9"/>
      <c r="X748" s="9"/>
      <c r="Y748" s="9"/>
      <c r="Z748" s="9"/>
      <c r="AA748" s="9"/>
      <c r="AB748" s="9"/>
      <c r="AC748" s="9"/>
      <c r="AD748" s="9"/>
      <c r="AE748" s="9"/>
      <c r="AF748" s="9"/>
      <c r="AG748" s="9"/>
      <c r="AH748" s="9"/>
      <c r="AI748" s="174"/>
      <c r="AJ748" s="64">
        <f t="shared" si="49"/>
        <v>43317</v>
      </c>
      <c r="AK748" s="175"/>
    </row>
    <row r="749" spans="1:38" ht="25.5" x14ac:dyDescent="0.2">
      <c r="A749" s="123" t="s">
        <v>511</v>
      </c>
      <c r="B749" s="123">
        <v>881</v>
      </c>
      <c r="C749" s="123">
        <v>88978</v>
      </c>
      <c r="D749" s="123">
        <v>559</v>
      </c>
      <c r="E749" s="123">
        <v>2015</v>
      </c>
      <c r="F749" s="123" t="str">
        <f t="shared" ref="F749:F752" si="50">IF(CONCATENATE(TEXT(E749,"0000"),"-",TEXT(D749,"0000"))="0000-0000"," ",CONCATENATE(TEXT(E749,"0000"),"-",TEXT(D749,"0000")))</f>
        <v>2015-0559</v>
      </c>
      <c r="G749" s="123">
        <v>9</v>
      </c>
      <c r="H749" s="123" t="s">
        <v>2432</v>
      </c>
      <c r="I749" s="170" t="s">
        <v>2430</v>
      </c>
      <c r="J749" s="171">
        <v>42587</v>
      </c>
      <c r="K749" s="172">
        <v>2</v>
      </c>
      <c r="L749" s="120"/>
      <c r="M749" s="139"/>
      <c r="N749" s="139"/>
      <c r="O749" s="139"/>
      <c r="P749" s="139"/>
      <c r="Q749" s="139"/>
      <c r="R749" s="139"/>
      <c r="S749" s="173"/>
      <c r="T749" s="174"/>
      <c r="U749" s="9"/>
      <c r="V749" s="9"/>
      <c r="W749" s="9"/>
      <c r="X749" s="9"/>
      <c r="Y749" s="9"/>
      <c r="Z749" s="9"/>
      <c r="AA749" s="9"/>
      <c r="AB749" s="9"/>
      <c r="AC749" s="9"/>
      <c r="AD749" s="9"/>
      <c r="AE749" s="9"/>
      <c r="AF749" s="9"/>
      <c r="AG749" s="9"/>
      <c r="AH749" s="9"/>
      <c r="AI749" s="174"/>
      <c r="AJ749" s="64">
        <f t="shared" ref="AJ749:AJ753" si="51">IF(OR(J749="",ISERROR(DATE((YEAR(J749)+(K749)),MONTH(J749), DAY(J749)))),"",DATE((YEAR(J749)+(K749)),MONTH(J749), DAY(J749)))</f>
        <v>43317</v>
      </c>
      <c r="AK749" s="175"/>
    </row>
    <row r="750" spans="1:38" ht="25.5" x14ac:dyDescent="0.2">
      <c r="A750" s="123" t="s">
        <v>511</v>
      </c>
      <c r="B750" s="123">
        <v>881</v>
      </c>
      <c r="C750" s="123">
        <v>88978</v>
      </c>
      <c r="D750" s="123">
        <v>559</v>
      </c>
      <c r="E750" s="123">
        <v>2015</v>
      </c>
      <c r="F750" s="123" t="str">
        <f t="shared" si="50"/>
        <v>2015-0559</v>
      </c>
      <c r="G750" s="123">
        <v>9</v>
      </c>
      <c r="H750" s="123" t="s">
        <v>2433</v>
      </c>
      <c r="I750" s="170" t="s">
        <v>2430</v>
      </c>
      <c r="J750" s="171">
        <v>42587</v>
      </c>
      <c r="K750" s="172">
        <v>2</v>
      </c>
      <c r="L750" s="120"/>
      <c r="M750" s="139"/>
      <c r="N750" s="139"/>
      <c r="O750" s="139"/>
      <c r="P750" s="139"/>
      <c r="Q750" s="139"/>
      <c r="R750" s="139"/>
      <c r="S750" s="173"/>
      <c r="T750" s="174"/>
      <c r="U750" s="9"/>
      <c r="V750" s="9"/>
      <c r="W750" s="9"/>
      <c r="X750" s="9"/>
      <c r="Y750" s="9"/>
      <c r="Z750" s="9"/>
      <c r="AA750" s="9"/>
      <c r="AB750" s="9"/>
      <c r="AC750" s="9"/>
      <c r="AD750" s="9"/>
      <c r="AE750" s="9"/>
      <c r="AF750" s="9"/>
      <c r="AG750" s="9"/>
      <c r="AH750" s="9"/>
      <c r="AI750" s="174"/>
      <c r="AJ750" s="64">
        <f t="shared" si="51"/>
        <v>43317</v>
      </c>
      <c r="AK750" s="175"/>
    </row>
    <row r="751" spans="1:38" ht="25.5" x14ac:dyDescent="0.2">
      <c r="A751" s="123" t="s">
        <v>511</v>
      </c>
      <c r="B751" s="123">
        <v>881</v>
      </c>
      <c r="C751" s="123">
        <v>88978</v>
      </c>
      <c r="D751" s="123">
        <v>559</v>
      </c>
      <c r="E751" s="123">
        <v>2015</v>
      </c>
      <c r="F751" s="123" t="str">
        <f t="shared" si="50"/>
        <v>2015-0559</v>
      </c>
      <c r="G751" s="123">
        <v>9</v>
      </c>
      <c r="H751" s="123" t="s">
        <v>2434</v>
      </c>
      <c r="I751" s="170" t="s">
        <v>2430</v>
      </c>
      <c r="J751" s="171">
        <v>42587</v>
      </c>
      <c r="K751" s="172">
        <v>2</v>
      </c>
      <c r="L751" s="120"/>
      <c r="M751" s="139"/>
      <c r="N751" s="139"/>
      <c r="O751" s="139"/>
      <c r="P751" s="139"/>
      <c r="Q751" s="139"/>
      <c r="R751" s="139"/>
      <c r="S751" s="173"/>
      <c r="T751" s="174"/>
      <c r="U751" s="9"/>
      <c r="V751" s="9"/>
      <c r="W751" s="9"/>
      <c r="X751" s="9"/>
      <c r="Y751" s="9"/>
      <c r="Z751" s="9"/>
      <c r="AA751" s="9"/>
      <c r="AB751" s="9"/>
      <c r="AC751" s="9"/>
      <c r="AD751" s="9"/>
      <c r="AE751" s="9"/>
      <c r="AF751" s="9"/>
      <c r="AG751" s="9"/>
      <c r="AH751" s="9"/>
      <c r="AI751" s="174"/>
      <c r="AJ751" s="64">
        <f t="shared" si="51"/>
        <v>43317</v>
      </c>
      <c r="AK751" s="175"/>
    </row>
    <row r="752" spans="1:38" ht="25.5" x14ac:dyDescent="0.2">
      <c r="A752" s="123" t="s">
        <v>511</v>
      </c>
      <c r="B752" s="123">
        <v>881</v>
      </c>
      <c r="C752" s="123">
        <v>87279</v>
      </c>
      <c r="D752" s="123">
        <v>603</v>
      </c>
      <c r="E752" s="123">
        <v>2015</v>
      </c>
      <c r="F752" s="123" t="str">
        <f t="shared" si="50"/>
        <v>2015-0603</v>
      </c>
      <c r="G752" s="123">
        <v>9</v>
      </c>
      <c r="H752" s="123" t="s">
        <v>2435</v>
      </c>
      <c r="I752" s="170" t="s">
        <v>2430</v>
      </c>
      <c r="J752" s="171">
        <v>42584</v>
      </c>
      <c r="K752" s="172">
        <v>2</v>
      </c>
      <c r="L752" s="120"/>
      <c r="M752" s="139"/>
      <c r="N752" s="139"/>
      <c r="O752" s="139"/>
      <c r="P752" s="139"/>
      <c r="Q752" s="139"/>
      <c r="R752" s="139"/>
      <c r="S752" s="173"/>
      <c r="T752" s="174"/>
      <c r="U752" s="9"/>
      <c r="V752" s="9"/>
      <c r="W752" s="9"/>
      <c r="X752" s="9"/>
      <c r="Y752" s="9"/>
      <c r="Z752" s="9"/>
      <c r="AA752" s="9"/>
      <c r="AB752" s="9"/>
      <c r="AC752" s="9"/>
      <c r="AD752" s="9"/>
      <c r="AE752" s="9"/>
      <c r="AF752" s="9"/>
      <c r="AG752" s="9"/>
      <c r="AH752" s="9"/>
      <c r="AI752" s="174"/>
      <c r="AJ752" s="64">
        <f t="shared" si="51"/>
        <v>43314</v>
      </c>
      <c r="AK752" s="175"/>
    </row>
    <row r="753" spans="1:37" ht="25.5" x14ac:dyDescent="0.2">
      <c r="A753" s="123" t="s">
        <v>511</v>
      </c>
      <c r="B753" s="123">
        <v>881</v>
      </c>
      <c r="C753" s="123">
        <v>87279</v>
      </c>
      <c r="D753" s="123">
        <v>603</v>
      </c>
      <c r="E753" s="123">
        <v>2015</v>
      </c>
      <c r="F753" s="123" t="str">
        <f t="shared" ref="F753" si="52">IF(CONCATENATE(TEXT(E753,"0000"),"-",TEXT(D753,"0000"))="0000-0000"," ",CONCATENATE(TEXT(E753,"0000"),"-",TEXT(D753,"0000")))</f>
        <v>2015-0603</v>
      </c>
      <c r="G753" s="123">
        <v>9</v>
      </c>
      <c r="H753" s="123" t="s">
        <v>2436</v>
      </c>
      <c r="I753" s="170" t="s">
        <v>2430</v>
      </c>
      <c r="J753" s="171">
        <v>42584</v>
      </c>
      <c r="K753" s="172">
        <v>2</v>
      </c>
      <c r="L753" s="120"/>
      <c r="M753" s="139"/>
      <c r="N753" s="139"/>
      <c r="O753" s="139"/>
      <c r="P753" s="139"/>
      <c r="Q753" s="139"/>
      <c r="R753" s="139"/>
      <c r="S753" s="173"/>
      <c r="T753" s="174"/>
      <c r="U753" s="9"/>
      <c r="V753" s="9"/>
      <c r="W753" s="9"/>
      <c r="X753" s="9"/>
      <c r="Y753" s="9"/>
      <c r="Z753" s="9"/>
      <c r="AA753" s="9"/>
      <c r="AB753" s="9"/>
      <c r="AC753" s="9"/>
      <c r="AD753" s="9"/>
      <c r="AE753" s="9"/>
      <c r="AF753" s="9"/>
      <c r="AG753" s="9"/>
      <c r="AH753" s="9"/>
      <c r="AI753" s="174"/>
      <c r="AJ753" s="64">
        <f t="shared" si="51"/>
        <v>43314</v>
      </c>
      <c r="AK753" s="175"/>
    </row>
  </sheetData>
  <autoFilter ref="A3:AK753">
    <sortState ref="A59:AK653">
      <sortCondition ref="G3:G747"/>
    </sortState>
  </autoFilter>
  <sortState ref="A4:AK740">
    <sortCondition ref="G4:G740"/>
    <sortCondition ref="E4:E740"/>
    <sortCondition ref="D4:D740"/>
  </sortState>
  <mergeCells count="2">
    <mergeCell ref="F1:G1"/>
    <mergeCell ref="AI79:AI80"/>
  </mergeCells>
  <phoneticPr fontId="5" type="noConversion"/>
  <printOptions headings="1"/>
  <pageMargins left="0.47" right="0.37" top="0.51" bottom="0.5" header="0.5" footer="0.5"/>
  <pageSetup scale="43"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6"/>
  <sheetViews>
    <sheetView workbookViewId="0">
      <selection activeCell="N13" sqref="N13"/>
    </sheetView>
  </sheetViews>
  <sheetFormatPr defaultRowHeight="12.75" x14ac:dyDescent="0.2"/>
  <cols>
    <col min="1" max="1" width="1.7109375" customWidth="1"/>
    <col min="2" max="2" width="17.5703125" customWidth="1"/>
    <col min="3" max="16" width="13.5703125" customWidth="1"/>
    <col min="17" max="17" width="10.5703125" bestFit="1" customWidth="1"/>
  </cols>
  <sheetData>
    <row r="1" spans="2:17" x14ac:dyDescent="0.2">
      <c r="B1" s="6" t="s">
        <v>878</v>
      </c>
      <c r="C1" s="6"/>
      <c r="D1" s="6"/>
    </row>
    <row r="3" spans="2:17" x14ac:dyDescent="0.2">
      <c r="B3" s="142" t="s">
        <v>879</v>
      </c>
      <c r="C3" s="142" t="s">
        <v>1220</v>
      </c>
      <c r="D3" s="143"/>
      <c r="E3" s="143"/>
      <c r="F3" s="143"/>
      <c r="G3" s="143"/>
      <c r="H3" s="143"/>
      <c r="I3" s="143"/>
      <c r="J3" s="143"/>
      <c r="K3" s="143"/>
      <c r="L3" s="143"/>
      <c r="M3" s="143"/>
      <c r="N3" s="143"/>
      <c r="O3" s="143"/>
      <c r="P3" s="143"/>
      <c r="Q3" s="144"/>
    </row>
    <row r="4" spans="2:17" x14ac:dyDescent="0.2">
      <c r="B4" s="8" t="s">
        <v>1216</v>
      </c>
      <c r="C4" s="145">
        <v>1997</v>
      </c>
      <c r="D4" s="146">
        <v>1998</v>
      </c>
      <c r="E4" s="146">
        <v>1999</v>
      </c>
      <c r="F4" s="146">
        <v>2000</v>
      </c>
      <c r="G4" s="146">
        <v>2001</v>
      </c>
      <c r="H4" s="146">
        <v>2002</v>
      </c>
      <c r="I4" s="146">
        <v>2003</v>
      </c>
      <c r="J4" s="146">
        <v>2004</v>
      </c>
      <c r="K4" s="146">
        <v>2005</v>
      </c>
      <c r="L4" s="146">
        <v>2006</v>
      </c>
      <c r="M4" s="146">
        <v>2007</v>
      </c>
      <c r="N4" s="146">
        <v>2008</v>
      </c>
      <c r="O4" s="146">
        <v>2010</v>
      </c>
      <c r="P4" s="146">
        <v>2009</v>
      </c>
      <c r="Q4" s="9" t="s">
        <v>880</v>
      </c>
    </row>
    <row r="5" spans="2:17" x14ac:dyDescent="0.2">
      <c r="B5" s="145" t="s">
        <v>1261</v>
      </c>
      <c r="C5" s="88">
        <v>3</v>
      </c>
      <c r="D5" s="89">
        <v>1</v>
      </c>
      <c r="E5" s="89">
        <v>3</v>
      </c>
      <c r="F5" s="89">
        <v>33</v>
      </c>
      <c r="G5" s="89">
        <v>25</v>
      </c>
      <c r="H5" s="89">
        <v>16</v>
      </c>
      <c r="I5" s="89">
        <v>27</v>
      </c>
      <c r="J5" s="89">
        <v>19</v>
      </c>
      <c r="K5" s="89">
        <v>11</v>
      </c>
      <c r="L5" s="89">
        <v>15</v>
      </c>
      <c r="M5" s="89">
        <v>6</v>
      </c>
      <c r="N5" s="89">
        <v>9</v>
      </c>
      <c r="O5" s="89">
        <v>2</v>
      </c>
      <c r="P5" s="89">
        <v>3</v>
      </c>
      <c r="Q5" s="148">
        <v>173</v>
      </c>
    </row>
    <row r="6" spans="2:17" x14ac:dyDescent="0.2">
      <c r="B6" s="147" t="s">
        <v>1257</v>
      </c>
      <c r="C6" s="90"/>
      <c r="D6" s="91"/>
      <c r="E6" s="91">
        <v>1</v>
      </c>
      <c r="F6" s="91">
        <v>34</v>
      </c>
      <c r="G6" s="91">
        <v>47</v>
      </c>
      <c r="H6" s="91">
        <v>33</v>
      </c>
      <c r="I6" s="91">
        <v>30</v>
      </c>
      <c r="J6" s="91">
        <v>20</v>
      </c>
      <c r="K6" s="91">
        <v>19</v>
      </c>
      <c r="L6" s="91">
        <v>5</v>
      </c>
      <c r="M6" s="91">
        <v>4</v>
      </c>
      <c r="N6" s="91">
        <v>3</v>
      </c>
      <c r="O6" s="91">
        <v>2</v>
      </c>
      <c r="P6" s="91"/>
      <c r="Q6" s="149">
        <v>198</v>
      </c>
    </row>
    <row r="7" spans="2:17" x14ac:dyDescent="0.2">
      <c r="B7" s="147" t="s">
        <v>1728</v>
      </c>
      <c r="C7" s="90"/>
      <c r="D7" s="91"/>
      <c r="E7" s="91">
        <v>1</v>
      </c>
      <c r="F7" s="91">
        <v>3</v>
      </c>
      <c r="G7" s="91">
        <v>1</v>
      </c>
      <c r="H7" s="91">
        <v>1</v>
      </c>
      <c r="I7" s="91">
        <v>3</v>
      </c>
      <c r="J7" s="91">
        <v>3</v>
      </c>
      <c r="K7" s="91">
        <v>1</v>
      </c>
      <c r="L7" s="91">
        <v>1</v>
      </c>
      <c r="M7" s="91">
        <v>6</v>
      </c>
      <c r="N7" s="91"/>
      <c r="O7" s="91"/>
      <c r="P7" s="91"/>
      <c r="Q7" s="149">
        <v>20</v>
      </c>
    </row>
    <row r="8" spans="2:17" x14ac:dyDescent="0.2">
      <c r="B8" s="147" t="s">
        <v>1253</v>
      </c>
      <c r="C8" s="90"/>
      <c r="D8" s="91"/>
      <c r="E8" s="91">
        <v>1</v>
      </c>
      <c r="F8" s="91">
        <v>4</v>
      </c>
      <c r="G8" s="91">
        <v>8</v>
      </c>
      <c r="H8" s="91">
        <v>5</v>
      </c>
      <c r="I8" s="91">
        <v>4</v>
      </c>
      <c r="J8" s="91"/>
      <c r="K8" s="91">
        <v>6</v>
      </c>
      <c r="L8" s="91">
        <v>2</v>
      </c>
      <c r="M8" s="91">
        <v>5</v>
      </c>
      <c r="N8" s="91"/>
      <c r="O8" s="91"/>
      <c r="P8" s="91">
        <v>1</v>
      </c>
      <c r="Q8" s="149">
        <v>36</v>
      </c>
    </row>
    <row r="9" spans="2:17" x14ac:dyDescent="0.2">
      <c r="B9" s="147" t="s">
        <v>250</v>
      </c>
      <c r="C9" s="90"/>
      <c r="D9" s="91"/>
      <c r="E9" s="91"/>
      <c r="F9" s="91">
        <v>4</v>
      </c>
      <c r="G9" s="91">
        <v>1</v>
      </c>
      <c r="H9" s="91"/>
      <c r="I9" s="91"/>
      <c r="J9" s="91"/>
      <c r="K9" s="91"/>
      <c r="L9" s="91"/>
      <c r="M9" s="91"/>
      <c r="N9" s="91"/>
      <c r="O9" s="91"/>
      <c r="P9" s="91"/>
      <c r="Q9" s="149">
        <v>5</v>
      </c>
    </row>
    <row r="10" spans="2:17" x14ac:dyDescent="0.2">
      <c r="B10" s="147" t="s">
        <v>511</v>
      </c>
      <c r="C10" s="90">
        <v>1</v>
      </c>
      <c r="D10" s="91"/>
      <c r="E10" s="91">
        <v>3</v>
      </c>
      <c r="F10" s="91">
        <v>1</v>
      </c>
      <c r="G10" s="91"/>
      <c r="H10" s="91">
        <v>1</v>
      </c>
      <c r="I10" s="91">
        <v>1</v>
      </c>
      <c r="J10" s="91">
        <v>13</v>
      </c>
      <c r="K10" s="91">
        <v>5</v>
      </c>
      <c r="L10" s="91">
        <v>1</v>
      </c>
      <c r="M10" s="91">
        <v>1</v>
      </c>
      <c r="N10" s="91"/>
      <c r="O10" s="91"/>
      <c r="P10" s="91"/>
      <c r="Q10" s="149">
        <v>27</v>
      </c>
    </row>
    <row r="11" spans="2:17" x14ac:dyDescent="0.2">
      <c r="B11" s="147" t="s">
        <v>1270</v>
      </c>
      <c r="C11" s="90"/>
      <c r="D11" s="91"/>
      <c r="E11" s="91">
        <v>3</v>
      </c>
      <c r="F11" s="91">
        <v>26</v>
      </c>
      <c r="G11" s="91">
        <v>15</v>
      </c>
      <c r="H11" s="91"/>
      <c r="I11" s="91"/>
      <c r="J11" s="91"/>
      <c r="K11" s="91"/>
      <c r="L11" s="91">
        <v>6</v>
      </c>
      <c r="M11" s="91"/>
      <c r="N11" s="91">
        <v>12</v>
      </c>
      <c r="O11" s="91"/>
      <c r="P11" s="91"/>
      <c r="Q11" s="149">
        <v>62</v>
      </c>
    </row>
    <row r="12" spans="2:17" x14ac:dyDescent="0.2">
      <c r="B12" s="147" t="s">
        <v>480</v>
      </c>
      <c r="C12" s="90"/>
      <c r="D12" s="91"/>
      <c r="E12" s="91"/>
      <c r="F12" s="91">
        <v>33</v>
      </c>
      <c r="G12" s="91"/>
      <c r="H12" s="91"/>
      <c r="I12" s="91"/>
      <c r="J12" s="91"/>
      <c r="K12" s="91"/>
      <c r="L12" s="91"/>
      <c r="M12" s="91"/>
      <c r="N12" s="91"/>
      <c r="O12" s="91"/>
      <c r="P12" s="91"/>
      <c r="Q12" s="149">
        <v>33</v>
      </c>
    </row>
    <row r="13" spans="2:17" x14ac:dyDescent="0.2">
      <c r="B13" s="147" t="s">
        <v>933</v>
      </c>
      <c r="C13" s="90">
        <v>1</v>
      </c>
      <c r="D13" s="91"/>
      <c r="E13" s="91">
        <v>1</v>
      </c>
      <c r="F13" s="91">
        <v>12</v>
      </c>
      <c r="G13" s="91">
        <v>4</v>
      </c>
      <c r="H13" s="91">
        <v>1</v>
      </c>
      <c r="I13" s="91"/>
      <c r="J13" s="91"/>
      <c r="K13" s="91"/>
      <c r="L13" s="91"/>
      <c r="M13" s="91"/>
      <c r="N13" s="91">
        <v>1</v>
      </c>
      <c r="O13" s="91"/>
      <c r="P13" s="91"/>
      <c r="Q13" s="149">
        <v>20</v>
      </c>
    </row>
    <row r="14" spans="2:17" x14ac:dyDescent="0.2">
      <c r="B14" s="147" t="s">
        <v>661</v>
      </c>
      <c r="C14" s="90"/>
      <c r="D14" s="91"/>
      <c r="E14" s="91"/>
      <c r="F14" s="91"/>
      <c r="G14" s="91">
        <v>2</v>
      </c>
      <c r="H14" s="91"/>
      <c r="I14" s="91"/>
      <c r="J14" s="91"/>
      <c r="K14" s="91">
        <v>1</v>
      </c>
      <c r="L14" s="91">
        <v>1</v>
      </c>
      <c r="M14" s="91"/>
      <c r="N14" s="91"/>
      <c r="O14" s="91"/>
      <c r="P14" s="91"/>
      <c r="Q14" s="149">
        <v>4</v>
      </c>
    </row>
    <row r="15" spans="2:17" x14ac:dyDescent="0.2">
      <c r="B15" s="147" t="s">
        <v>1503</v>
      </c>
      <c r="C15" s="90"/>
      <c r="D15" s="91"/>
      <c r="E15" s="91"/>
      <c r="F15" s="91">
        <v>1</v>
      </c>
      <c r="G15" s="91"/>
      <c r="H15" s="91"/>
      <c r="I15" s="91"/>
      <c r="J15" s="91"/>
      <c r="K15" s="91"/>
      <c r="L15" s="91"/>
      <c r="M15" s="91"/>
      <c r="N15" s="91"/>
      <c r="O15" s="91"/>
      <c r="P15" s="91"/>
      <c r="Q15" s="149">
        <v>1</v>
      </c>
    </row>
    <row r="16" spans="2:17" x14ac:dyDescent="0.2">
      <c r="B16" s="9" t="s">
        <v>880</v>
      </c>
      <c r="C16" s="150">
        <v>5</v>
      </c>
      <c r="D16" s="151">
        <v>1</v>
      </c>
      <c r="E16" s="151">
        <v>13</v>
      </c>
      <c r="F16" s="151">
        <v>151</v>
      </c>
      <c r="G16" s="151">
        <v>103</v>
      </c>
      <c r="H16" s="151">
        <v>57</v>
      </c>
      <c r="I16" s="151">
        <v>65</v>
      </c>
      <c r="J16" s="151">
        <v>55</v>
      </c>
      <c r="K16" s="151">
        <v>43</v>
      </c>
      <c r="L16" s="151">
        <v>31</v>
      </c>
      <c r="M16" s="151">
        <v>22</v>
      </c>
      <c r="N16" s="151">
        <v>25</v>
      </c>
      <c r="O16" s="151">
        <v>4</v>
      </c>
      <c r="P16" s="151">
        <v>4</v>
      </c>
      <c r="Q16" s="152">
        <v>579</v>
      </c>
    </row>
  </sheetData>
  <phoneticPr fontId="5" type="noConversion"/>
  <pageMargins left="0.75" right="0.75" top="1" bottom="1" header="0.5" footer="0.5"/>
  <pageSetup orientation="portrait" verticalDpi="300"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56"/>
  <sheetViews>
    <sheetView topLeftCell="B1" zoomScale="90" zoomScaleNormal="90" workbookViewId="0">
      <selection activeCell="H540" sqref="H540"/>
    </sheetView>
  </sheetViews>
  <sheetFormatPr defaultRowHeight="12.75" x14ac:dyDescent="0.2"/>
  <cols>
    <col min="1" max="1" width="1.7109375" style="7" customWidth="1"/>
    <col min="2" max="2" width="5.5703125" style="7" customWidth="1"/>
    <col min="3" max="3" width="6.7109375" style="7" customWidth="1"/>
    <col min="4" max="4" width="13" style="7" customWidth="1"/>
    <col min="5" max="5" width="5.42578125" style="7" customWidth="1"/>
    <col min="6" max="6" width="9.85546875" style="7" bestFit="1" customWidth="1"/>
    <col min="7" max="7" width="18.7109375" style="7" bestFit="1" customWidth="1"/>
    <col min="8" max="8" width="53.140625" style="32" customWidth="1"/>
    <col min="9" max="9" width="1.7109375" style="32" customWidth="1"/>
    <col min="10" max="10" width="17" style="33" bestFit="1" customWidth="1"/>
    <col min="11" max="11" width="12.140625" style="33" customWidth="1"/>
    <col min="12" max="16384" width="9.140625" style="7"/>
  </cols>
  <sheetData>
    <row r="1" spans="2:11" ht="25.5" x14ac:dyDescent="0.2">
      <c r="B1" s="7">
        <v>896</v>
      </c>
      <c r="C1" s="7">
        <v>80446</v>
      </c>
      <c r="D1" s="7">
        <v>201</v>
      </c>
      <c r="E1" s="7">
        <v>2009</v>
      </c>
      <c r="F1" s="7">
        <v>2</v>
      </c>
      <c r="G1" s="7" t="s">
        <v>2292</v>
      </c>
      <c r="H1" s="32" t="s">
        <v>2293</v>
      </c>
      <c r="J1" s="129">
        <f>VLOOKUP(C1,'Master List'!$C$4:$AK$743,8,FALSE)</f>
        <v>41180</v>
      </c>
      <c r="K1" s="129">
        <f>VLOOKUP(C1,'Master List'!$C$4:$AK$743,34,FALSE)</f>
        <v>43736</v>
      </c>
    </row>
    <row r="2" spans="2:11" x14ac:dyDescent="0.2">
      <c r="B2" s="7">
        <v>880</v>
      </c>
      <c r="C2" s="7">
        <v>25199</v>
      </c>
      <c r="D2" s="7">
        <v>460</v>
      </c>
      <c r="E2" s="7">
        <v>2009</v>
      </c>
      <c r="F2" s="7">
        <v>4</v>
      </c>
      <c r="G2" s="7" t="s">
        <v>2297</v>
      </c>
      <c r="H2" s="32" t="s">
        <v>255</v>
      </c>
      <c r="J2" s="129">
        <f>VLOOKUP(C2,'Master List'!$C$4:$AK$743,8,FALSE)</f>
        <v>41088</v>
      </c>
      <c r="K2" s="129">
        <f>VLOOKUP(C2,'Master List'!$C$4:$AK$743,34,FALSE)</f>
        <v>43644</v>
      </c>
    </row>
    <row r="3" spans="2:11" x14ac:dyDescent="0.2">
      <c r="B3" s="7">
        <v>882</v>
      </c>
      <c r="C3" s="7">
        <v>81735</v>
      </c>
      <c r="D3" s="7">
        <v>622</v>
      </c>
      <c r="E3" s="7">
        <v>2011</v>
      </c>
      <c r="F3" s="7">
        <v>9</v>
      </c>
      <c r="G3" s="7" t="s">
        <v>2299</v>
      </c>
      <c r="H3" s="32" t="s">
        <v>2300</v>
      </c>
      <c r="J3" s="129">
        <f>VLOOKUP(C3,'Master List'!$C$4:$AK$743,8,FALSE)</f>
        <v>41163</v>
      </c>
      <c r="K3" s="129">
        <f>VLOOKUP(C3,'Master List'!$C$4:$AK$743,34,FALSE)</f>
        <v>41893</v>
      </c>
    </row>
    <row r="4" spans="2:11" ht="77.25" customHeight="1" x14ac:dyDescent="0.2">
      <c r="B4" s="24">
        <v>892</v>
      </c>
      <c r="C4" s="24">
        <v>23995</v>
      </c>
      <c r="D4" s="24">
        <v>1040</v>
      </c>
      <c r="E4" s="24">
        <v>2010</v>
      </c>
      <c r="F4" s="24">
        <v>2</v>
      </c>
      <c r="G4" s="24" t="s">
        <v>2295</v>
      </c>
      <c r="H4" s="10" t="s">
        <v>2296</v>
      </c>
      <c r="I4" s="10"/>
      <c r="J4" s="14">
        <f>VLOOKUP(C4,'Master List'!$C$4:$AK$743,8,FALSE)</f>
        <v>41103</v>
      </c>
      <c r="K4" s="14">
        <f>VLOOKUP(C4,'Master List'!$C$4:$AK$743,34,FALSE)</f>
        <v>41833</v>
      </c>
    </row>
    <row r="5" spans="2:11" x14ac:dyDescent="0.2">
      <c r="B5" s="24">
        <v>880</v>
      </c>
      <c r="C5" s="24">
        <v>25869</v>
      </c>
      <c r="D5" s="24">
        <v>1078</v>
      </c>
      <c r="E5" s="24">
        <v>2010</v>
      </c>
      <c r="F5" s="24">
        <v>4</v>
      </c>
      <c r="G5" s="24" t="s">
        <v>2298</v>
      </c>
      <c r="H5" s="10" t="s">
        <v>255</v>
      </c>
      <c r="I5" s="10"/>
      <c r="J5" s="14">
        <f>VLOOKUP(C5,'Master List'!$C$4:$AK$743,8,FALSE)</f>
        <v>41515</v>
      </c>
      <c r="K5" s="14">
        <f>VLOOKUP(C5,'Master List'!$C$4:$AK$743,34,FALSE)</f>
        <v>44072</v>
      </c>
    </row>
    <row r="6" spans="2:11" ht="25.5" x14ac:dyDescent="0.2">
      <c r="B6" s="24">
        <v>896</v>
      </c>
      <c r="C6" s="24">
        <v>80444</v>
      </c>
      <c r="D6" s="24">
        <v>8015</v>
      </c>
      <c r="E6" s="24">
        <v>2009</v>
      </c>
      <c r="F6" s="24">
        <v>2</v>
      </c>
      <c r="G6" s="24" t="s">
        <v>2294</v>
      </c>
      <c r="H6" s="10" t="s">
        <v>2293</v>
      </c>
      <c r="I6" s="10"/>
      <c r="J6" s="14">
        <f>VLOOKUP(C6,'Master List'!$C$4:$AK$743,8,FALSE)</f>
        <v>41180</v>
      </c>
      <c r="K6" s="14">
        <f>VLOOKUP(C6,'Master List'!$C$4:$AK$743,34,FALSE)</f>
        <v>43736</v>
      </c>
    </row>
    <row r="7" spans="2:11" x14ac:dyDescent="0.2">
      <c r="B7" s="24">
        <v>690</v>
      </c>
      <c r="C7" s="24">
        <v>15926</v>
      </c>
      <c r="D7" s="25" t="s">
        <v>293</v>
      </c>
      <c r="E7" s="26">
        <v>1997</v>
      </c>
      <c r="F7" s="24">
        <v>10</v>
      </c>
      <c r="G7" s="24" t="s">
        <v>453</v>
      </c>
      <c r="H7" s="31" t="s">
        <v>1667</v>
      </c>
      <c r="I7" s="31"/>
      <c r="J7" s="14">
        <f>VLOOKUP(C7,'Master List'!$C$4:$AK$743,8,FALSE)</f>
        <v>35914</v>
      </c>
      <c r="K7" s="14">
        <f>VLOOKUP(C7,'Master List'!$C$4:$AK$743,34,FALSE)</f>
        <v>37740</v>
      </c>
    </row>
    <row r="8" spans="2:11" x14ac:dyDescent="0.2">
      <c r="B8" s="24">
        <v>690</v>
      </c>
      <c r="C8" s="24">
        <v>15866</v>
      </c>
      <c r="D8" s="25" t="s">
        <v>294</v>
      </c>
      <c r="E8" s="26">
        <v>1997</v>
      </c>
      <c r="F8" s="24">
        <v>1</v>
      </c>
      <c r="G8" s="24" t="s">
        <v>1266</v>
      </c>
      <c r="H8" s="31" t="s">
        <v>1667</v>
      </c>
      <c r="I8" s="31"/>
      <c r="J8" s="14">
        <f>VLOOKUP(C8,'Master List'!$C$4:$AK$743,8,FALSE)</f>
        <v>35752</v>
      </c>
      <c r="K8" s="14">
        <f>VLOOKUP(C8,'Master List'!$C$4:$AK$743,34,FALSE)</f>
        <v>37578</v>
      </c>
    </row>
    <row r="9" spans="2:11" x14ac:dyDescent="0.2">
      <c r="B9" s="24">
        <v>807</v>
      </c>
      <c r="C9" s="24">
        <v>16610</v>
      </c>
      <c r="D9" s="25" t="s">
        <v>295</v>
      </c>
      <c r="E9" s="26">
        <v>1997</v>
      </c>
      <c r="F9" s="24">
        <v>8</v>
      </c>
      <c r="G9" s="24" t="s">
        <v>953</v>
      </c>
      <c r="H9" s="31" t="s">
        <v>1668</v>
      </c>
      <c r="I9" s="31"/>
      <c r="J9" s="14">
        <f>VLOOKUP(C9,'Master List'!$C$4:$AK$743,8,FALSE)</f>
        <v>36413</v>
      </c>
      <c r="K9" s="14">
        <f>VLOOKUP(C9,'Master List'!$C$4:$AK$743,34,FALSE)</f>
        <v>37509</v>
      </c>
    </row>
    <row r="10" spans="2:11" ht="25.5" x14ac:dyDescent="0.2">
      <c r="B10" s="24">
        <v>807</v>
      </c>
      <c r="C10" s="24">
        <v>16610</v>
      </c>
      <c r="D10" s="25" t="s">
        <v>295</v>
      </c>
      <c r="E10" s="26">
        <v>1997</v>
      </c>
      <c r="F10" s="24">
        <v>8</v>
      </c>
      <c r="G10" s="24" t="s">
        <v>953</v>
      </c>
      <c r="H10" s="31" t="s">
        <v>1669</v>
      </c>
      <c r="I10" s="31"/>
      <c r="J10" s="14">
        <f>VLOOKUP(C10,'Master List'!$C$4:$AK$743,8,FALSE)</f>
        <v>36413</v>
      </c>
      <c r="K10" s="14">
        <f>VLOOKUP(C10,'Master List'!$C$4:$AK$743,34,FALSE)</f>
        <v>37509</v>
      </c>
    </row>
    <row r="11" spans="2:11" x14ac:dyDescent="0.2">
      <c r="B11" s="24">
        <v>690</v>
      </c>
      <c r="C11" s="24">
        <v>13000</v>
      </c>
      <c r="D11" s="25" t="s">
        <v>296</v>
      </c>
      <c r="E11" s="26">
        <v>1997</v>
      </c>
      <c r="F11" s="24">
        <v>12</v>
      </c>
      <c r="G11" s="24" t="s">
        <v>1013</v>
      </c>
      <c r="H11" s="31" t="s">
        <v>1670</v>
      </c>
      <c r="I11" s="31"/>
      <c r="J11" s="14">
        <f>VLOOKUP(C11,'Master List'!$C$4:$AK$743,8,FALSE)</f>
        <v>36138</v>
      </c>
      <c r="K11" s="14">
        <f>VLOOKUP(C11,'Master List'!$C$4:$AK$743,34,FALSE)</f>
        <v>37964</v>
      </c>
    </row>
    <row r="12" spans="2:11" x14ac:dyDescent="0.2">
      <c r="B12" s="24">
        <v>632</v>
      </c>
      <c r="C12" s="24">
        <v>9941</v>
      </c>
      <c r="D12" s="25" t="s">
        <v>297</v>
      </c>
      <c r="E12" s="26">
        <v>1997</v>
      </c>
      <c r="F12" s="24">
        <v>6</v>
      </c>
      <c r="G12" s="24" t="s">
        <v>1851</v>
      </c>
      <c r="H12" s="31" t="s">
        <v>1671</v>
      </c>
      <c r="I12" s="31"/>
      <c r="J12" s="14" t="str">
        <f>VLOOKUP(C12,'Master List'!$C$4:$AK$743,8,FALSE)</f>
        <v>Non performed</v>
      </c>
      <c r="K12" s="14" t="str">
        <f>VLOOKUP(C12,'Master List'!$C$4:$AK$743,34,FALSE)</f>
        <v/>
      </c>
    </row>
    <row r="13" spans="2:11" x14ac:dyDescent="0.2">
      <c r="B13" s="24">
        <v>690</v>
      </c>
      <c r="C13" s="24">
        <v>15283</v>
      </c>
      <c r="D13" s="25" t="s">
        <v>298</v>
      </c>
      <c r="E13" s="26">
        <v>1998</v>
      </c>
      <c r="F13" s="24">
        <v>1</v>
      </c>
      <c r="G13" s="24" t="s">
        <v>1262</v>
      </c>
      <c r="H13" s="31" t="s">
        <v>1670</v>
      </c>
      <c r="I13" s="31"/>
      <c r="J13" s="14">
        <f>VLOOKUP(C13,'Master List'!$C$4:$AK$743,8,FALSE)</f>
        <v>36139</v>
      </c>
      <c r="K13" s="14">
        <f>VLOOKUP(C13,'Master List'!$C$4:$AK$743,34,FALSE)</f>
        <v>37965</v>
      </c>
    </row>
    <row r="14" spans="2:11" x14ac:dyDescent="0.2">
      <c r="B14" s="24">
        <v>690</v>
      </c>
      <c r="C14" s="24">
        <v>15283</v>
      </c>
      <c r="D14" s="25" t="s">
        <v>298</v>
      </c>
      <c r="E14" s="26">
        <v>1998</v>
      </c>
      <c r="F14" s="24">
        <v>1</v>
      </c>
      <c r="G14" s="24" t="s">
        <v>1262</v>
      </c>
      <c r="H14" s="31" t="s">
        <v>1672</v>
      </c>
      <c r="I14" s="31"/>
      <c r="J14" s="14">
        <f>VLOOKUP(C14,'Master List'!$C$4:$AK$743,8,FALSE)</f>
        <v>36139</v>
      </c>
      <c r="K14" s="14">
        <f>VLOOKUP(C14,'Master List'!$C$4:$AK$743,34,FALSE)</f>
        <v>37965</v>
      </c>
    </row>
    <row r="15" spans="2:11" x14ac:dyDescent="0.2">
      <c r="B15" s="24">
        <v>990</v>
      </c>
      <c r="C15" s="24">
        <v>18304</v>
      </c>
      <c r="D15" s="25" t="s">
        <v>299</v>
      </c>
      <c r="E15" s="26">
        <v>1998</v>
      </c>
      <c r="F15" s="24">
        <v>3</v>
      </c>
      <c r="G15" s="24" t="s">
        <v>300</v>
      </c>
      <c r="H15" s="31" t="s">
        <v>1673</v>
      </c>
      <c r="I15" s="31"/>
      <c r="J15" s="14" t="e">
        <f>VLOOKUP(C15,'Master List'!$C$4:$AK$743,8,FALSE)</f>
        <v>#N/A</v>
      </c>
      <c r="K15" s="14" t="e">
        <f>VLOOKUP(C15,'Master List'!$C$4:$AK$743,34,FALSE)</f>
        <v>#N/A</v>
      </c>
    </row>
    <row r="16" spans="2:11" ht="25.5" x14ac:dyDescent="0.2">
      <c r="B16" s="24">
        <v>881</v>
      </c>
      <c r="C16" s="24">
        <v>20439</v>
      </c>
      <c r="D16" s="25" t="s">
        <v>301</v>
      </c>
      <c r="E16" s="26">
        <v>1999</v>
      </c>
      <c r="F16" s="24">
        <v>12</v>
      </c>
      <c r="G16" s="24" t="s">
        <v>874</v>
      </c>
      <c r="H16" s="31" t="s">
        <v>1674</v>
      </c>
      <c r="I16" s="31"/>
      <c r="J16" s="14">
        <f>VLOOKUP(C16,'Master List'!$C$4:$AK$743,8,FALSE)</f>
        <v>36460</v>
      </c>
      <c r="K16" s="14">
        <f>VLOOKUP(C16,'Master List'!$C$4:$AK$743,34,FALSE)</f>
        <v>37556</v>
      </c>
    </row>
    <row r="17" spans="2:11" ht="25.5" x14ac:dyDescent="0.2">
      <c r="B17" s="24">
        <v>885</v>
      </c>
      <c r="C17" s="24">
        <v>20211</v>
      </c>
      <c r="D17" s="25" t="s">
        <v>302</v>
      </c>
      <c r="E17" s="26">
        <v>1999</v>
      </c>
      <c r="F17" s="24">
        <v>2</v>
      </c>
      <c r="G17" s="24" t="s">
        <v>503</v>
      </c>
      <c r="H17" s="31" t="s">
        <v>1901</v>
      </c>
      <c r="I17" s="31"/>
      <c r="J17" s="14">
        <f>VLOOKUP(C17,'Master List'!$C$4:$AK$743,8,FALSE)</f>
        <v>36844</v>
      </c>
      <c r="K17" s="14">
        <f>VLOOKUP(C17,'Master List'!$C$4:$AK$743,34,FALSE)</f>
        <v>38670</v>
      </c>
    </row>
    <row r="18" spans="2:11" ht="25.5" x14ac:dyDescent="0.2">
      <c r="B18" s="24">
        <v>885</v>
      </c>
      <c r="C18" s="24">
        <v>20211</v>
      </c>
      <c r="D18" s="25" t="s">
        <v>302</v>
      </c>
      <c r="E18" s="26">
        <v>1999</v>
      </c>
      <c r="F18" s="24">
        <v>2</v>
      </c>
      <c r="G18" s="24" t="s">
        <v>503</v>
      </c>
      <c r="H18" s="31" t="s">
        <v>807</v>
      </c>
      <c r="I18" s="31"/>
      <c r="J18" s="14">
        <f>VLOOKUP(C18,'Master List'!$C$4:$AK$743,8,FALSE)</f>
        <v>36844</v>
      </c>
      <c r="K18" s="14">
        <f>VLOOKUP(C18,'Master List'!$C$4:$AK$743,34,FALSE)</f>
        <v>38670</v>
      </c>
    </row>
    <row r="19" spans="2:11" ht="25.5" x14ac:dyDescent="0.2">
      <c r="B19" s="24">
        <v>885</v>
      </c>
      <c r="C19" s="24">
        <v>20211</v>
      </c>
      <c r="D19" s="25" t="s">
        <v>302</v>
      </c>
      <c r="E19" s="26">
        <v>1999</v>
      </c>
      <c r="F19" s="24">
        <v>2</v>
      </c>
      <c r="G19" s="24" t="s">
        <v>503</v>
      </c>
      <c r="H19" s="31" t="s">
        <v>806</v>
      </c>
      <c r="I19" s="31"/>
      <c r="J19" s="14">
        <f>VLOOKUP(C19,'Master List'!$C$4:$AK$743,8,FALSE)</f>
        <v>36844</v>
      </c>
      <c r="K19" s="14">
        <f>VLOOKUP(C19,'Master List'!$C$4:$AK$743,34,FALSE)</f>
        <v>38670</v>
      </c>
    </row>
    <row r="20" spans="2:11" ht="25.5" x14ac:dyDescent="0.2">
      <c r="B20" s="24">
        <v>885</v>
      </c>
      <c r="C20" s="24">
        <v>20211</v>
      </c>
      <c r="D20" s="25" t="s">
        <v>302</v>
      </c>
      <c r="E20" s="26">
        <v>1999</v>
      </c>
      <c r="F20" s="24">
        <v>2</v>
      </c>
      <c r="G20" s="24" t="s">
        <v>503</v>
      </c>
      <c r="H20" s="31" t="s">
        <v>805</v>
      </c>
      <c r="I20" s="31"/>
      <c r="J20" s="14">
        <f>VLOOKUP(C20,'Master List'!$C$4:$AK$743,8,FALSE)</f>
        <v>36844</v>
      </c>
      <c r="K20" s="14">
        <f>VLOOKUP(C20,'Master List'!$C$4:$AK$743,34,FALSE)</f>
        <v>38670</v>
      </c>
    </row>
    <row r="21" spans="2:11" ht="25.5" x14ac:dyDescent="0.2">
      <c r="B21" s="24">
        <v>885</v>
      </c>
      <c r="C21" s="24">
        <v>20225</v>
      </c>
      <c r="D21" s="25" t="s">
        <v>303</v>
      </c>
      <c r="E21" s="26">
        <v>1999</v>
      </c>
      <c r="F21" s="24">
        <v>2</v>
      </c>
      <c r="G21" s="24" t="s">
        <v>508</v>
      </c>
      <c r="H21" s="31" t="s">
        <v>1901</v>
      </c>
      <c r="I21" s="31"/>
      <c r="J21" s="14">
        <f>VLOOKUP(C21,'Master List'!$C$4:$AK$743,8,FALSE)</f>
        <v>36844</v>
      </c>
      <c r="K21" s="14">
        <f>VLOOKUP(C21,'Master List'!$C$4:$AK$743,34,FALSE)</f>
        <v>38670</v>
      </c>
    </row>
    <row r="22" spans="2:11" ht="25.5" x14ac:dyDescent="0.2">
      <c r="B22" s="24">
        <v>885</v>
      </c>
      <c r="C22" s="24">
        <v>20225</v>
      </c>
      <c r="D22" s="25" t="s">
        <v>303</v>
      </c>
      <c r="E22" s="26">
        <v>1999</v>
      </c>
      <c r="F22" s="24">
        <v>2</v>
      </c>
      <c r="G22" s="24" t="s">
        <v>508</v>
      </c>
      <c r="H22" s="31" t="s">
        <v>807</v>
      </c>
      <c r="I22" s="31"/>
      <c r="J22" s="14">
        <f>VLOOKUP(C22,'Master List'!$C$4:$AK$743,8,FALSE)</f>
        <v>36844</v>
      </c>
      <c r="K22" s="14">
        <f>VLOOKUP(C22,'Master List'!$C$4:$AK$743,34,FALSE)</f>
        <v>38670</v>
      </c>
    </row>
    <row r="23" spans="2:11" ht="25.5" x14ac:dyDescent="0.2">
      <c r="B23" s="24">
        <v>885</v>
      </c>
      <c r="C23" s="24">
        <v>20225</v>
      </c>
      <c r="D23" s="25" t="s">
        <v>303</v>
      </c>
      <c r="E23" s="26">
        <v>1999</v>
      </c>
      <c r="F23" s="24">
        <v>2</v>
      </c>
      <c r="G23" s="24" t="s">
        <v>508</v>
      </c>
      <c r="H23" s="31" t="s">
        <v>806</v>
      </c>
      <c r="I23" s="31"/>
      <c r="J23" s="14">
        <f>VLOOKUP(C23,'Master List'!$C$4:$AK$743,8,FALSE)</f>
        <v>36844</v>
      </c>
      <c r="K23" s="14">
        <f>VLOOKUP(C23,'Master List'!$C$4:$AK$743,34,FALSE)</f>
        <v>38670</v>
      </c>
    </row>
    <row r="24" spans="2:11" ht="25.5" x14ac:dyDescent="0.2">
      <c r="B24" s="24">
        <v>885</v>
      </c>
      <c r="C24" s="24">
        <v>20225</v>
      </c>
      <c r="D24" s="25" t="s">
        <v>303</v>
      </c>
      <c r="E24" s="26">
        <v>1999</v>
      </c>
      <c r="F24" s="24">
        <v>2</v>
      </c>
      <c r="G24" s="24" t="s">
        <v>508</v>
      </c>
      <c r="H24" s="31" t="s">
        <v>805</v>
      </c>
      <c r="I24" s="31"/>
      <c r="J24" s="14">
        <f>VLOOKUP(C24,'Master List'!$C$4:$AK$743,8,FALSE)</f>
        <v>36844</v>
      </c>
      <c r="K24" s="14">
        <f>VLOOKUP(C24,'Master List'!$C$4:$AK$743,34,FALSE)</f>
        <v>38670</v>
      </c>
    </row>
    <row r="25" spans="2:11" x14ac:dyDescent="0.2">
      <c r="B25" s="24">
        <v>880</v>
      </c>
      <c r="C25" s="24">
        <v>7278</v>
      </c>
      <c r="D25" s="25" t="s">
        <v>304</v>
      </c>
      <c r="E25" s="26">
        <v>1999</v>
      </c>
      <c r="F25" s="24">
        <v>6</v>
      </c>
      <c r="G25" s="24" t="s">
        <v>1846</v>
      </c>
      <c r="H25" s="31" t="s">
        <v>1902</v>
      </c>
      <c r="I25" s="31"/>
      <c r="J25" s="14">
        <f>VLOOKUP(C25,'Master List'!$C$4:$AK$743,8,FALSE)</f>
        <v>36847</v>
      </c>
      <c r="K25" s="14">
        <f>VLOOKUP(C25,'Master List'!$C$4:$AK$743,34,FALSE)</f>
        <v>38673</v>
      </c>
    </row>
    <row r="26" spans="2:11" x14ac:dyDescent="0.2">
      <c r="B26" s="24">
        <v>887</v>
      </c>
      <c r="C26" s="24">
        <v>7278</v>
      </c>
      <c r="D26" s="25" t="s">
        <v>304</v>
      </c>
      <c r="E26" s="26">
        <v>1999</v>
      </c>
      <c r="F26" s="24">
        <v>6</v>
      </c>
      <c r="G26" s="24" t="s">
        <v>1846</v>
      </c>
      <c r="H26" s="31" t="s">
        <v>1904</v>
      </c>
      <c r="I26" s="31"/>
      <c r="J26" s="14">
        <f>VLOOKUP(C26,'Master List'!$C$4:$AK$743,8,FALSE)</f>
        <v>36847</v>
      </c>
      <c r="K26" s="14">
        <f>VLOOKUP(C26,'Master List'!$C$4:$AK$743,34,FALSE)</f>
        <v>38673</v>
      </c>
    </row>
    <row r="27" spans="2:11" x14ac:dyDescent="0.2">
      <c r="B27" s="24">
        <v>887</v>
      </c>
      <c r="C27" s="24">
        <v>7278</v>
      </c>
      <c r="D27" s="25" t="s">
        <v>304</v>
      </c>
      <c r="E27" s="26">
        <v>1999</v>
      </c>
      <c r="F27" s="24">
        <v>6</v>
      </c>
      <c r="G27" s="24" t="s">
        <v>1846</v>
      </c>
      <c r="H27" s="31" t="s">
        <v>1905</v>
      </c>
      <c r="I27" s="31"/>
      <c r="J27" s="14">
        <f>VLOOKUP(C27,'Master List'!$C$4:$AK$743,8,FALSE)</f>
        <v>36847</v>
      </c>
      <c r="K27" s="14">
        <f>VLOOKUP(C27,'Master List'!$C$4:$AK$743,34,FALSE)</f>
        <v>38673</v>
      </c>
    </row>
    <row r="28" spans="2:11" x14ac:dyDescent="0.2">
      <c r="B28" s="24">
        <v>887</v>
      </c>
      <c r="C28" s="24">
        <v>7278</v>
      </c>
      <c r="D28" s="25" t="s">
        <v>304</v>
      </c>
      <c r="E28" s="26">
        <v>1999</v>
      </c>
      <c r="F28" s="24">
        <v>6</v>
      </c>
      <c r="G28" s="24" t="s">
        <v>1846</v>
      </c>
      <c r="H28" s="31" t="s">
        <v>1903</v>
      </c>
      <c r="I28" s="31"/>
      <c r="J28" s="14">
        <f>VLOOKUP(C28,'Master List'!$C$4:$AK$743,8,FALSE)</f>
        <v>36847</v>
      </c>
      <c r="K28" s="14">
        <f>VLOOKUP(C28,'Master List'!$C$4:$AK$743,34,FALSE)</f>
        <v>38673</v>
      </c>
    </row>
    <row r="29" spans="2:11" ht="25.5" x14ac:dyDescent="0.2">
      <c r="B29" s="24">
        <v>885</v>
      </c>
      <c r="C29" s="24">
        <v>20667</v>
      </c>
      <c r="D29" s="25" t="s">
        <v>305</v>
      </c>
      <c r="E29" s="26">
        <v>1999</v>
      </c>
      <c r="F29" s="24">
        <v>2</v>
      </c>
      <c r="G29" s="24" t="s">
        <v>509</v>
      </c>
      <c r="H29" s="31" t="s">
        <v>1901</v>
      </c>
      <c r="I29" s="31"/>
      <c r="J29" s="14">
        <f>VLOOKUP(C29,'Master List'!$C$4:$AK$743,8,FALSE)</f>
        <v>36893</v>
      </c>
      <c r="K29" s="14">
        <f>VLOOKUP(C29,'Master List'!$C$4:$AK$743,34,FALSE)</f>
        <v>38719</v>
      </c>
    </row>
    <row r="30" spans="2:11" ht="25.5" x14ac:dyDescent="0.2">
      <c r="B30" s="24">
        <v>885</v>
      </c>
      <c r="C30" s="24">
        <v>20667</v>
      </c>
      <c r="D30" s="25" t="s">
        <v>305</v>
      </c>
      <c r="E30" s="26">
        <v>1999</v>
      </c>
      <c r="F30" s="24">
        <v>2</v>
      </c>
      <c r="G30" s="24" t="s">
        <v>509</v>
      </c>
      <c r="H30" s="31" t="s">
        <v>807</v>
      </c>
      <c r="I30" s="31"/>
      <c r="J30" s="14">
        <f>VLOOKUP(C30,'Master List'!$C$4:$AK$743,8,FALSE)</f>
        <v>36893</v>
      </c>
      <c r="K30" s="14">
        <f>VLOOKUP(C30,'Master List'!$C$4:$AK$743,34,FALSE)</f>
        <v>38719</v>
      </c>
    </row>
    <row r="31" spans="2:11" ht="25.5" x14ac:dyDescent="0.2">
      <c r="B31" s="24">
        <v>885</v>
      </c>
      <c r="C31" s="24">
        <v>20667</v>
      </c>
      <c r="D31" s="25" t="s">
        <v>305</v>
      </c>
      <c r="E31" s="26">
        <v>1999</v>
      </c>
      <c r="F31" s="24">
        <v>2</v>
      </c>
      <c r="G31" s="24" t="s">
        <v>509</v>
      </c>
      <c r="H31" s="31" t="s">
        <v>806</v>
      </c>
      <c r="I31" s="31"/>
      <c r="J31" s="14">
        <f>VLOOKUP(C31,'Master List'!$C$4:$AK$743,8,FALSE)</f>
        <v>36893</v>
      </c>
      <c r="K31" s="14">
        <f>VLOOKUP(C31,'Master List'!$C$4:$AK$743,34,FALSE)</f>
        <v>38719</v>
      </c>
    </row>
    <row r="32" spans="2:11" ht="25.5" x14ac:dyDescent="0.2">
      <c r="B32" s="24">
        <v>885</v>
      </c>
      <c r="C32" s="24">
        <v>20667</v>
      </c>
      <c r="D32" s="25" t="s">
        <v>305</v>
      </c>
      <c r="E32" s="26">
        <v>1999</v>
      </c>
      <c r="F32" s="24">
        <v>2</v>
      </c>
      <c r="G32" s="24" t="s">
        <v>509</v>
      </c>
      <c r="H32" s="31" t="s">
        <v>805</v>
      </c>
      <c r="I32" s="31"/>
      <c r="J32" s="14">
        <f>VLOOKUP(C32,'Master List'!$C$4:$AK$743,8,FALSE)</f>
        <v>36893</v>
      </c>
      <c r="K32" s="14">
        <f>VLOOKUP(C32,'Master List'!$C$4:$AK$743,34,FALSE)</f>
        <v>38719</v>
      </c>
    </row>
    <row r="33" spans="2:11" x14ac:dyDescent="0.2">
      <c r="B33" s="24">
        <v>881</v>
      </c>
      <c r="C33" s="24">
        <v>20735</v>
      </c>
      <c r="D33" s="25" t="s">
        <v>306</v>
      </c>
      <c r="E33" s="26">
        <v>1999</v>
      </c>
      <c r="F33" s="24">
        <v>2</v>
      </c>
      <c r="G33" s="24" t="s">
        <v>512</v>
      </c>
      <c r="H33" s="31" t="s">
        <v>1906</v>
      </c>
      <c r="I33" s="31"/>
      <c r="J33" s="14">
        <f>VLOOKUP(C33,'Master List'!$C$4:$AK$743,8,FALSE)</f>
        <v>36844</v>
      </c>
      <c r="K33" s="14">
        <f>VLOOKUP(C33,'Master List'!$C$4:$AK$743,34,FALSE)</f>
        <v>37939</v>
      </c>
    </row>
    <row r="34" spans="2:11" ht="25.5" x14ac:dyDescent="0.2">
      <c r="B34" s="24">
        <v>881</v>
      </c>
      <c r="C34" s="24">
        <v>20735</v>
      </c>
      <c r="D34" s="25" t="s">
        <v>306</v>
      </c>
      <c r="E34" s="26">
        <v>1999</v>
      </c>
      <c r="F34" s="24">
        <v>2</v>
      </c>
      <c r="G34" s="24" t="s">
        <v>512</v>
      </c>
      <c r="H34" s="31" t="s">
        <v>1674</v>
      </c>
      <c r="I34" s="31"/>
      <c r="J34" s="14">
        <f>VLOOKUP(C34,'Master List'!$C$4:$AK$743,8,FALSE)</f>
        <v>36844</v>
      </c>
      <c r="K34" s="14">
        <f>VLOOKUP(C34,'Master List'!$C$4:$AK$743,34,FALSE)</f>
        <v>37939</v>
      </c>
    </row>
    <row r="35" spans="2:11" x14ac:dyDescent="0.2">
      <c r="B35" s="24">
        <v>882</v>
      </c>
      <c r="C35" s="24">
        <v>20737</v>
      </c>
      <c r="D35" s="25" t="s">
        <v>307</v>
      </c>
      <c r="E35" s="26">
        <v>1999</v>
      </c>
      <c r="F35" s="24">
        <v>2</v>
      </c>
      <c r="G35" s="24" t="s">
        <v>1729</v>
      </c>
      <c r="H35" s="31" t="s">
        <v>1907</v>
      </c>
      <c r="I35" s="31"/>
      <c r="J35" s="14">
        <f>VLOOKUP(C35,'Master List'!$C$4:$AK$743,8,FALSE)</f>
        <v>36787</v>
      </c>
      <c r="K35" s="14">
        <f>VLOOKUP(C35,'Master List'!$C$4:$AK$743,34,FALSE)</f>
        <v>37882</v>
      </c>
    </row>
    <row r="36" spans="2:11" ht="25.5" x14ac:dyDescent="0.2">
      <c r="B36" s="24">
        <v>892</v>
      </c>
      <c r="C36" s="24">
        <v>17124</v>
      </c>
      <c r="D36" s="25" t="s">
        <v>308</v>
      </c>
      <c r="E36" s="26">
        <v>1999</v>
      </c>
      <c r="F36" s="24">
        <v>1</v>
      </c>
      <c r="G36" s="24" t="s">
        <v>1352</v>
      </c>
      <c r="H36" s="31" t="s">
        <v>1855</v>
      </c>
      <c r="I36" s="31"/>
      <c r="J36" s="14">
        <f>VLOOKUP(C36,'Master List'!$C$4:$AK$743,8,FALSE)</f>
        <v>36714</v>
      </c>
      <c r="K36" s="14">
        <f>VLOOKUP(C36,'Master List'!$C$4:$AK$743,34,FALSE)</f>
        <v>37809</v>
      </c>
    </row>
    <row r="37" spans="2:11" ht="38.25" x14ac:dyDescent="0.2">
      <c r="B37" s="24">
        <v>892</v>
      </c>
      <c r="C37" s="24">
        <v>17124</v>
      </c>
      <c r="D37" s="25" t="s">
        <v>308</v>
      </c>
      <c r="E37" s="26">
        <v>1999</v>
      </c>
      <c r="F37" s="24">
        <v>1</v>
      </c>
      <c r="G37" s="24" t="s">
        <v>1352</v>
      </c>
      <c r="H37" s="31" t="s">
        <v>1854</v>
      </c>
      <c r="I37" s="31"/>
      <c r="J37" s="14">
        <f>VLOOKUP(C37,'Master List'!$C$4:$AK$743,8,FALSE)</f>
        <v>36714</v>
      </c>
      <c r="K37" s="14">
        <f>VLOOKUP(C37,'Master List'!$C$4:$AK$743,34,FALSE)</f>
        <v>37809</v>
      </c>
    </row>
    <row r="38" spans="2:11" x14ac:dyDescent="0.2">
      <c r="B38" s="24">
        <v>892</v>
      </c>
      <c r="C38" s="24">
        <v>17124</v>
      </c>
      <c r="D38" s="25" t="s">
        <v>308</v>
      </c>
      <c r="E38" s="26">
        <v>1999</v>
      </c>
      <c r="F38" s="24">
        <v>1</v>
      </c>
      <c r="G38" s="24" t="s">
        <v>1352</v>
      </c>
      <c r="H38" s="31" t="s">
        <v>1853</v>
      </c>
      <c r="I38" s="31"/>
      <c r="J38" s="14">
        <f>VLOOKUP(C38,'Master List'!$C$4:$AK$743,8,FALSE)</f>
        <v>36714</v>
      </c>
      <c r="K38" s="14">
        <f>VLOOKUP(C38,'Master List'!$C$4:$AK$743,34,FALSE)</f>
        <v>37809</v>
      </c>
    </row>
    <row r="39" spans="2:11" x14ac:dyDescent="0.2">
      <c r="B39" s="24">
        <v>892</v>
      </c>
      <c r="C39" s="24">
        <v>17124</v>
      </c>
      <c r="D39" s="25" t="s">
        <v>308</v>
      </c>
      <c r="E39" s="26">
        <v>1999</v>
      </c>
      <c r="F39" s="24">
        <v>1</v>
      </c>
      <c r="G39" s="24" t="s">
        <v>1352</v>
      </c>
      <c r="H39" s="31" t="s">
        <v>1852</v>
      </c>
      <c r="I39" s="31"/>
      <c r="J39" s="14">
        <f>VLOOKUP(C39,'Master List'!$C$4:$AK$743,8,FALSE)</f>
        <v>36714</v>
      </c>
      <c r="K39" s="14">
        <f>VLOOKUP(C39,'Master List'!$C$4:$AK$743,34,FALSE)</f>
        <v>37809</v>
      </c>
    </row>
    <row r="40" spans="2:11" x14ac:dyDescent="0.2">
      <c r="B40" s="24">
        <v>892</v>
      </c>
      <c r="C40" s="24">
        <v>17124</v>
      </c>
      <c r="D40" s="25" t="s">
        <v>308</v>
      </c>
      <c r="E40" s="26">
        <v>1999</v>
      </c>
      <c r="F40" s="24">
        <v>1</v>
      </c>
      <c r="G40" s="24" t="s">
        <v>1352</v>
      </c>
      <c r="H40" s="31" t="s">
        <v>1857</v>
      </c>
      <c r="I40" s="31"/>
      <c r="J40" s="14">
        <f>VLOOKUP(C40,'Master List'!$C$4:$AK$743,8,FALSE)</f>
        <v>36714</v>
      </c>
      <c r="K40" s="14">
        <f>VLOOKUP(C40,'Master List'!$C$4:$AK$743,34,FALSE)</f>
        <v>37809</v>
      </c>
    </row>
    <row r="41" spans="2:11" ht="25.5" x14ac:dyDescent="0.2">
      <c r="B41" s="24">
        <v>892</v>
      </c>
      <c r="C41" s="24">
        <v>17124</v>
      </c>
      <c r="D41" s="25" t="s">
        <v>308</v>
      </c>
      <c r="E41" s="26">
        <v>1999</v>
      </c>
      <c r="F41" s="24">
        <v>1</v>
      </c>
      <c r="G41" s="24" t="s">
        <v>1352</v>
      </c>
      <c r="H41" s="31" t="s">
        <v>1856</v>
      </c>
      <c r="I41" s="31"/>
      <c r="J41" s="14">
        <f>VLOOKUP(C41,'Master List'!$C$4:$AK$743,8,FALSE)</f>
        <v>36714</v>
      </c>
      <c r="K41" s="14">
        <f>VLOOKUP(C41,'Master List'!$C$4:$AK$743,34,FALSE)</f>
        <v>37809</v>
      </c>
    </row>
    <row r="42" spans="2:11" x14ac:dyDescent="0.2">
      <c r="B42" s="24">
        <v>880</v>
      </c>
      <c r="C42" s="24">
        <v>16967</v>
      </c>
      <c r="D42" s="25" t="s">
        <v>309</v>
      </c>
      <c r="E42" s="26">
        <v>1999</v>
      </c>
      <c r="F42" s="24">
        <v>6</v>
      </c>
      <c r="G42" s="24" t="s">
        <v>1610</v>
      </c>
      <c r="H42" s="31" t="s">
        <v>1902</v>
      </c>
      <c r="I42" s="31"/>
      <c r="J42" s="14">
        <f>VLOOKUP(C42,'Master List'!$C$4:$AK$743,8,FALSE)</f>
        <v>36465</v>
      </c>
      <c r="K42" s="14">
        <f>VLOOKUP(C42,'Master List'!$C$4:$AK$743,34,FALSE)</f>
        <v>38292</v>
      </c>
    </row>
    <row r="43" spans="2:11" ht="25.5" x14ac:dyDescent="0.2">
      <c r="B43" s="24">
        <v>885</v>
      </c>
      <c r="C43" s="24">
        <v>5881</v>
      </c>
      <c r="D43" s="25" t="s">
        <v>310</v>
      </c>
      <c r="E43" s="26">
        <v>2000</v>
      </c>
      <c r="F43" s="24">
        <v>6</v>
      </c>
      <c r="G43" s="24" t="s">
        <v>1835</v>
      </c>
      <c r="H43" s="31" t="s">
        <v>1901</v>
      </c>
      <c r="I43" s="31"/>
      <c r="J43" s="14">
        <f>VLOOKUP(C43,'Master List'!$C$4:$AK$743,8,FALSE)</f>
        <v>37206</v>
      </c>
      <c r="K43" s="14">
        <f>VLOOKUP(C43,'Master List'!$C$4:$AK$743,34,FALSE)</f>
        <v>39763</v>
      </c>
    </row>
    <row r="44" spans="2:11" ht="25.5" x14ac:dyDescent="0.2">
      <c r="B44" s="24">
        <v>885</v>
      </c>
      <c r="C44" s="24">
        <v>5881</v>
      </c>
      <c r="D44" s="25" t="s">
        <v>310</v>
      </c>
      <c r="E44" s="26">
        <v>2000</v>
      </c>
      <c r="F44" s="24">
        <v>6</v>
      </c>
      <c r="G44" s="24" t="s">
        <v>1835</v>
      </c>
      <c r="H44" s="31" t="s">
        <v>807</v>
      </c>
      <c r="I44" s="31"/>
      <c r="J44" s="14">
        <f>VLOOKUP(C44,'Master List'!$C$4:$AK$743,8,FALSE)</f>
        <v>37206</v>
      </c>
      <c r="K44" s="14">
        <f>VLOOKUP(C44,'Master List'!$C$4:$AK$743,34,FALSE)</f>
        <v>39763</v>
      </c>
    </row>
    <row r="45" spans="2:11" ht="25.5" x14ac:dyDescent="0.2">
      <c r="B45" s="24">
        <v>885</v>
      </c>
      <c r="C45" s="24">
        <v>5881</v>
      </c>
      <c r="D45" s="25" t="s">
        <v>310</v>
      </c>
      <c r="E45" s="26">
        <v>2000</v>
      </c>
      <c r="F45" s="24">
        <v>6</v>
      </c>
      <c r="G45" s="24" t="s">
        <v>1835</v>
      </c>
      <c r="H45" s="31" t="s">
        <v>806</v>
      </c>
      <c r="I45" s="31"/>
      <c r="J45" s="14">
        <f>VLOOKUP(C45,'Master List'!$C$4:$AK$743,8,FALSE)</f>
        <v>37206</v>
      </c>
      <c r="K45" s="14">
        <f>VLOOKUP(C45,'Master List'!$C$4:$AK$743,34,FALSE)</f>
        <v>39763</v>
      </c>
    </row>
    <row r="46" spans="2:11" ht="25.5" x14ac:dyDescent="0.2">
      <c r="B46" s="24">
        <v>885</v>
      </c>
      <c r="C46" s="24">
        <v>5881</v>
      </c>
      <c r="D46" s="25" t="s">
        <v>310</v>
      </c>
      <c r="E46" s="26">
        <v>2000</v>
      </c>
      <c r="F46" s="24">
        <v>6</v>
      </c>
      <c r="G46" s="24" t="s">
        <v>1835</v>
      </c>
      <c r="H46" s="31" t="s">
        <v>805</v>
      </c>
      <c r="I46" s="31"/>
      <c r="J46" s="14">
        <f>VLOOKUP(C46,'Master List'!$C$4:$AK$743,8,FALSE)</f>
        <v>37206</v>
      </c>
      <c r="K46" s="14">
        <f>VLOOKUP(C46,'Master List'!$C$4:$AK$743,34,FALSE)</f>
        <v>39763</v>
      </c>
    </row>
    <row r="47" spans="2:11" x14ac:dyDescent="0.2">
      <c r="B47" s="24">
        <v>880</v>
      </c>
      <c r="C47" s="24">
        <v>5881</v>
      </c>
      <c r="D47" s="25" t="s">
        <v>310</v>
      </c>
      <c r="E47" s="26">
        <v>2000</v>
      </c>
      <c r="F47" s="24">
        <v>6</v>
      </c>
      <c r="G47" s="24" t="s">
        <v>1835</v>
      </c>
      <c r="H47" s="31" t="s">
        <v>1858</v>
      </c>
      <c r="I47" s="31"/>
      <c r="J47" s="14">
        <f>VLOOKUP(C47,'Master List'!$C$4:$AK$743,8,FALSE)</f>
        <v>37206</v>
      </c>
      <c r="K47" s="14">
        <f>VLOOKUP(C47,'Master List'!$C$4:$AK$743,34,FALSE)</f>
        <v>39763</v>
      </c>
    </row>
    <row r="48" spans="2:11" x14ac:dyDescent="0.2">
      <c r="B48" s="24">
        <v>887</v>
      </c>
      <c r="C48" s="24">
        <v>5881</v>
      </c>
      <c r="D48" s="25" t="s">
        <v>310</v>
      </c>
      <c r="E48" s="26">
        <v>2000</v>
      </c>
      <c r="F48" s="24">
        <v>6</v>
      </c>
      <c r="G48" s="24" t="s">
        <v>1835</v>
      </c>
      <c r="H48" s="31" t="s">
        <v>1904</v>
      </c>
      <c r="I48" s="31"/>
      <c r="J48" s="14">
        <f>VLOOKUP(C48,'Master List'!$C$4:$AK$743,8,FALSE)</f>
        <v>37206</v>
      </c>
      <c r="K48" s="14">
        <f>VLOOKUP(C48,'Master List'!$C$4:$AK$743,34,FALSE)</f>
        <v>39763</v>
      </c>
    </row>
    <row r="49" spans="1:11" x14ac:dyDescent="0.2">
      <c r="B49" s="24">
        <v>887</v>
      </c>
      <c r="C49" s="24">
        <v>5881</v>
      </c>
      <c r="D49" s="25" t="s">
        <v>310</v>
      </c>
      <c r="E49" s="26">
        <v>2000</v>
      </c>
      <c r="F49" s="24">
        <v>6</v>
      </c>
      <c r="G49" s="24" t="s">
        <v>1835</v>
      </c>
      <c r="H49" s="31" t="s">
        <v>1905</v>
      </c>
      <c r="I49" s="31"/>
      <c r="J49" s="14">
        <f>VLOOKUP(C49,'Master List'!$C$4:$AK$743,8,FALSE)</f>
        <v>37206</v>
      </c>
      <c r="K49" s="14">
        <f>VLOOKUP(C49,'Master List'!$C$4:$AK$743,34,FALSE)</f>
        <v>39763</v>
      </c>
    </row>
    <row r="50" spans="1:11" x14ac:dyDescent="0.2">
      <c r="B50" s="24">
        <v>887</v>
      </c>
      <c r="C50" s="24">
        <v>5881</v>
      </c>
      <c r="D50" s="25" t="s">
        <v>310</v>
      </c>
      <c r="E50" s="26">
        <v>2000</v>
      </c>
      <c r="F50" s="24">
        <v>6</v>
      </c>
      <c r="G50" s="24" t="s">
        <v>1835</v>
      </c>
      <c r="H50" s="31" t="s">
        <v>1903</v>
      </c>
      <c r="I50" s="31"/>
      <c r="J50" s="14">
        <f>VLOOKUP(C50,'Master List'!$C$4:$AK$743,8,FALSE)</f>
        <v>37206</v>
      </c>
      <c r="K50" s="14">
        <f>VLOOKUP(C50,'Master List'!$C$4:$AK$743,34,FALSE)</f>
        <v>39763</v>
      </c>
    </row>
    <row r="51" spans="1:11" x14ac:dyDescent="0.2">
      <c r="B51" s="24">
        <v>880</v>
      </c>
      <c r="C51" s="24">
        <v>20943</v>
      </c>
      <c r="D51" s="25" t="s">
        <v>311</v>
      </c>
      <c r="E51" s="26">
        <v>2000</v>
      </c>
      <c r="F51" s="24">
        <v>6</v>
      </c>
      <c r="G51" s="24" t="s">
        <v>1610</v>
      </c>
      <c r="H51" s="31" t="s">
        <v>1902</v>
      </c>
      <c r="I51" s="31"/>
      <c r="J51" s="14">
        <f>VLOOKUP(C51,'Master List'!$C$4:$AK$743,8,FALSE)</f>
        <v>36747</v>
      </c>
      <c r="K51" s="14">
        <f>VLOOKUP(C51,'Master List'!$C$4:$AK$743,34,FALSE)</f>
        <v>38573</v>
      </c>
    </row>
    <row r="52" spans="1:11" x14ac:dyDescent="0.2">
      <c r="B52" s="24">
        <v>887</v>
      </c>
      <c r="C52" s="24">
        <v>20943</v>
      </c>
      <c r="D52" s="25" t="s">
        <v>311</v>
      </c>
      <c r="E52" s="26">
        <v>2000</v>
      </c>
      <c r="F52" s="24">
        <v>6</v>
      </c>
      <c r="G52" s="24" t="s">
        <v>1610</v>
      </c>
      <c r="H52" s="31" t="s">
        <v>1904</v>
      </c>
      <c r="I52" s="31"/>
      <c r="J52" s="14">
        <f>VLOOKUP(C52,'Master List'!$C$4:$AK$743,8,FALSE)</f>
        <v>36747</v>
      </c>
      <c r="K52" s="14">
        <f>VLOOKUP(C52,'Master List'!$C$4:$AK$743,34,FALSE)</f>
        <v>38573</v>
      </c>
    </row>
    <row r="53" spans="1:11" x14ac:dyDescent="0.2">
      <c r="B53" s="24">
        <v>887</v>
      </c>
      <c r="C53" s="24">
        <v>20943</v>
      </c>
      <c r="D53" s="25" t="s">
        <v>311</v>
      </c>
      <c r="E53" s="26">
        <v>2000</v>
      </c>
      <c r="F53" s="24">
        <v>6</v>
      </c>
      <c r="G53" s="24" t="s">
        <v>1610</v>
      </c>
      <c r="H53" s="31" t="s">
        <v>1905</v>
      </c>
      <c r="I53" s="31"/>
      <c r="J53" s="14">
        <f>VLOOKUP(C53,'Master List'!$C$4:$AK$743,8,FALSE)</f>
        <v>36747</v>
      </c>
      <c r="K53" s="14">
        <f>VLOOKUP(C53,'Master List'!$C$4:$AK$743,34,FALSE)</f>
        <v>38573</v>
      </c>
    </row>
    <row r="54" spans="1:11" x14ac:dyDescent="0.2">
      <c r="B54" s="24">
        <v>887</v>
      </c>
      <c r="C54" s="24">
        <v>20943</v>
      </c>
      <c r="D54" s="25" t="s">
        <v>311</v>
      </c>
      <c r="E54" s="26">
        <v>2000</v>
      </c>
      <c r="F54" s="24">
        <v>6</v>
      </c>
      <c r="G54" s="24" t="s">
        <v>1610</v>
      </c>
      <c r="H54" s="31" t="s">
        <v>1859</v>
      </c>
      <c r="I54" s="31"/>
      <c r="J54" s="14">
        <f>VLOOKUP(C54,'Master List'!$C$4:$AK$743,8,FALSE)</f>
        <v>36747</v>
      </c>
      <c r="K54" s="14">
        <f>VLOOKUP(C54,'Master List'!$C$4:$AK$743,34,FALSE)</f>
        <v>38573</v>
      </c>
    </row>
    <row r="55" spans="1:11" x14ac:dyDescent="0.2">
      <c r="B55" s="24">
        <v>887</v>
      </c>
      <c r="C55" s="24">
        <v>20943</v>
      </c>
      <c r="D55" s="25" t="s">
        <v>311</v>
      </c>
      <c r="E55" s="26">
        <v>2000</v>
      </c>
      <c r="F55" s="24">
        <v>6</v>
      </c>
      <c r="G55" s="24" t="s">
        <v>1610</v>
      </c>
      <c r="H55" s="31" t="s">
        <v>1903</v>
      </c>
      <c r="I55" s="31"/>
      <c r="J55" s="14">
        <f>VLOOKUP(C55,'Master List'!$C$4:$AK$743,8,FALSE)</f>
        <v>36747</v>
      </c>
      <c r="K55" s="14">
        <f>VLOOKUP(C55,'Master List'!$C$4:$AK$743,34,FALSE)</f>
        <v>38573</v>
      </c>
    </row>
    <row r="56" spans="1:11" x14ac:dyDescent="0.2">
      <c r="B56" s="24">
        <v>887</v>
      </c>
      <c r="C56" s="24">
        <v>11376</v>
      </c>
      <c r="D56" s="25" t="s">
        <v>312</v>
      </c>
      <c r="E56" s="26">
        <v>2000</v>
      </c>
      <c r="F56" s="24">
        <v>3</v>
      </c>
      <c r="G56" s="24" t="s">
        <v>1774</v>
      </c>
      <c r="H56" s="31" t="s">
        <v>1904</v>
      </c>
      <c r="I56" s="31"/>
      <c r="J56" s="14">
        <f>VLOOKUP(C56,'Master List'!$C$4:$AK$743,8,FALSE)</f>
        <v>37209</v>
      </c>
      <c r="K56" s="14">
        <f>VLOOKUP(C56,'Master List'!$C$4:$AK$743,34,FALSE)</f>
        <v>39766</v>
      </c>
    </row>
    <row r="57" spans="1:11" x14ac:dyDescent="0.2">
      <c r="B57" s="24">
        <v>887</v>
      </c>
      <c r="C57" s="24">
        <v>11376</v>
      </c>
      <c r="D57" s="25" t="s">
        <v>312</v>
      </c>
      <c r="E57" s="26">
        <v>2000</v>
      </c>
      <c r="F57" s="24">
        <v>3</v>
      </c>
      <c r="G57" s="24" t="s">
        <v>1774</v>
      </c>
      <c r="H57" s="31" t="s">
        <v>1905</v>
      </c>
      <c r="I57" s="31"/>
      <c r="J57" s="14">
        <f>VLOOKUP(C57,'Master List'!$C$4:$AK$743,8,FALSE)</f>
        <v>37209</v>
      </c>
      <c r="K57" s="14">
        <f>VLOOKUP(C57,'Master List'!$C$4:$AK$743,34,FALSE)</f>
        <v>39766</v>
      </c>
    </row>
    <row r="58" spans="1:11" x14ac:dyDescent="0.2">
      <c r="B58" s="24">
        <v>887</v>
      </c>
      <c r="C58" s="24">
        <v>11376</v>
      </c>
      <c r="D58" s="25" t="s">
        <v>312</v>
      </c>
      <c r="E58" s="26">
        <v>2000</v>
      </c>
      <c r="F58" s="24">
        <v>3</v>
      </c>
      <c r="G58" s="24" t="s">
        <v>1774</v>
      </c>
      <c r="H58" s="31" t="s">
        <v>1859</v>
      </c>
      <c r="I58" s="31"/>
      <c r="J58" s="14">
        <f>VLOOKUP(C58,'Master List'!$C$4:$AK$743,8,FALSE)</f>
        <v>37209</v>
      </c>
      <c r="K58" s="14">
        <f>VLOOKUP(C58,'Master List'!$C$4:$AK$743,34,FALSE)</f>
        <v>39766</v>
      </c>
    </row>
    <row r="59" spans="1:11" x14ac:dyDescent="0.2">
      <c r="B59" s="24">
        <v>887</v>
      </c>
      <c r="C59" s="24">
        <v>11376</v>
      </c>
      <c r="D59" s="25" t="s">
        <v>312</v>
      </c>
      <c r="E59" s="26">
        <v>2000</v>
      </c>
      <c r="F59" s="24">
        <v>3</v>
      </c>
      <c r="G59" s="24" t="s">
        <v>1774</v>
      </c>
      <c r="H59" s="31" t="s">
        <v>1903</v>
      </c>
      <c r="I59" s="31"/>
      <c r="J59" s="14">
        <f>VLOOKUP(C59,'Master List'!$C$4:$AK$743,8,FALSE)</f>
        <v>37209</v>
      </c>
      <c r="K59" s="14">
        <f>VLOOKUP(C59,'Master List'!$C$4:$AK$743,34,FALSE)</f>
        <v>39766</v>
      </c>
    </row>
    <row r="60" spans="1:11" x14ac:dyDescent="0.2">
      <c r="A60" s="97"/>
      <c r="B60" s="24">
        <v>880</v>
      </c>
      <c r="C60" s="24">
        <v>11376</v>
      </c>
      <c r="D60" s="25" t="s">
        <v>312</v>
      </c>
      <c r="E60" s="26">
        <v>2000</v>
      </c>
      <c r="F60" s="24">
        <v>3</v>
      </c>
      <c r="G60" s="24" t="s">
        <v>1774</v>
      </c>
      <c r="H60" s="31" t="s">
        <v>1858</v>
      </c>
      <c r="I60" s="31"/>
      <c r="J60" s="14">
        <f>VLOOKUP(C60,'Master List'!$C$4:$AK$743,8,FALSE)</f>
        <v>37209</v>
      </c>
      <c r="K60" s="14">
        <f>VLOOKUP(C60,'Master List'!$C$4:$AK$743,34,FALSE)</f>
        <v>39766</v>
      </c>
    </row>
    <row r="61" spans="1:11" ht="25.5" x14ac:dyDescent="0.2">
      <c r="A61" s="97"/>
      <c r="B61" s="24">
        <v>446</v>
      </c>
      <c r="C61" s="24">
        <v>19555</v>
      </c>
      <c r="D61" s="25" t="s">
        <v>313</v>
      </c>
      <c r="E61" s="26">
        <v>2000</v>
      </c>
      <c r="F61" s="24">
        <v>1</v>
      </c>
      <c r="G61" s="24" t="s">
        <v>1358</v>
      </c>
      <c r="H61" s="31" t="s">
        <v>1860</v>
      </c>
      <c r="I61" s="31"/>
      <c r="J61" s="14">
        <f>VLOOKUP(C61,'Master List'!$C$4:$AK$743,8,FALSE)</f>
        <v>36752</v>
      </c>
      <c r="K61" s="14">
        <f>VLOOKUP(C61,'Master List'!$C$4:$AK$743,34,FALSE)</f>
        <v>37847</v>
      </c>
    </row>
    <row r="62" spans="1:11" x14ac:dyDescent="0.2">
      <c r="B62" s="24">
        <v>887</v>
      </c>
      <c r="C62" s="24">
        <v>19156</v>
      </c>
      <c r="D62" s="25" t="s">
        <v>314</v>
      </c>
      <c r="E62" s="26">
        <v>2000</v>
      </c>
      <c r="F62" s="24">
        <v>9</v>
      </c>
      <c r="G62" s="24" t="s">
        <v>417</v>
      </c>
      <c r="H62" s="31" t="s">
        <v>1862</v>
      </c>
      <c r="I62" s="31"/>
      <c r="J62" s="14" t="str">
        <f>VLOOKUP(C62,'Master List'!$C$4:$AK$743,8,FALSE)</f>
        <v>Non performed</v>
      </c>
      <c r="K62" s="14" t="str">
        <f>VLOOKUP(C62,'Master List'!$C$4:$AK$743,34,FALSE)</f>
        <v/>
      </c>
    </row>
    <row r="63" spans="1:11" x14ac:dyDescent="0.2">
      <c r="B63" s="24">
        <v>887</v>
      </c>
      <c r="C63" s="24">
        <v>19156</v>
      </c>
      <c r="D63" s="25" t="s">
        <v>314</v>
      </c>
      <c r="E63" s="26">
        <v>2000</v>
      </c>
      <c r="F63" s="24">
        <v>9</v>
      </c>
      <c r="G63" s="24" t="s">
        <v>417</v>
      </c>
      <c r="H63" s="31" t="s">
        <v>516</v>
      </c>
      <c r="I63" s="31"/>
      <c r="J63" s="14" t="str">
        <f>VLOOKUP(C63,'Master List'!$C$4:$AK$743,8,FALSE)</f>
        <v>Non performed</v>
      </c>
      <c r="K63" s="14" t="str">
        <f>VLOOKUP(C63,'Master List'!$C$4:$AK$743,34,FALSE)</f>
        <v/>
      </c>
    </row>
    <row r="64" spans="1:11" x14ac:dyDescent="0.2">
      <c r="B64" s="24">
        <v>887</v>
      </c>
      <c r="C64" s="24">
        <v>19156</v>
      </c>
      <c r="D64" s="25" t="s">
        <v>314</v>
      </c>
      <c r="E64" s="26">
        <v>2000</v>
      </c>
      <c r="F64" s="24">
        <v>9</v>
      </c>
      <c r="G64" s="24" t="s">
        <v>417</v>
      </c>
      <c r="H64" s="31" t="s">
        <v>1861</v>
      </c>
      <c r="I64" s="31"/>
      <c r="J64" s="14" t="str">
        <f>VLOOKUP(C64,'Master List'!$C$4:$AK$743,8,FALSE)</f>
        <v>Non performed</v>
      </c>
      <c r="K64" s="14" t="str">
        <f>VLOOKUP(C64,'Master List'!$C$4:$AK$743,34,FALSE)</f>
        <v/>
      </c>
    </row>
    <row r="65" spans="2:11" x14ac:dyDescent="0.2">
      <c r="B65" s="24">
        <v>880</v>
      </c>
      <c r="C65" s="24">
        <v>11366</v>
      </c>
      <c r="D65" s="25" t="s">
        <v>315</v>
      </c>
      <c r="E65" s="26">
        <v>2000</v>
      </c>
      <c r="F65" s="24">
        <v>3</v>
      </c>
      <c r="G65" s="24" t="s">
        <v>1771</v>
      </c>
      <c r="H65" s="31" t="s">
        <v>1858</v>
      </c>
      <c r="I65" s="31"/>
      <c r="J65" s="14">
        <f>VLOOKUP(C65,'Master List'!$C$4:$AK$743,8,FALSE)</f>
        <v>37223</v>
      </c>
      <c r="K65" s="14">
        <f>VLOOKUP(C65,'Master List'!$C$4:$AK$743,34,FALSE)</f>
        <v>39780</v>
      </c>
    </row>
    <row r="66" spans="2:11" x14ac:dyDescent="0.2">
      <c r="B66" s="24">
        <v>887</v>
      </c>
      <c r="C66" s="24">
        <v>11366</v>
      </c>
      <c r="D66" s="25" t="s">
        <v>315</v>
      </c>
      <c r="E66" s="26">
        <v>2000</v>
      </c>
      <c r="F66" s="24">
        <v>3</v>
      </c>
      <c r="G66" s="24" t="s">
        <v>1771</v>
      </c>
      <c r="H66" s="31" t="s">
        <v>1904</v>
      </c>
      <c r="I66" s="31"/>
      <c r="J66" s="14">
        <f>VLOOKUP(C66,'Master List'!$C$4:$AK$743,8,FALSE)</f>
        <v>37223</v>
      </c>
      <c r="K66" s="14">
        <f>VLOOKUP(C66,'Master List'!$C$4:$AK$743,34,FALSE)</f>
        <v>39780</v>
      </c>
    </row>
    <row r="67" spans="2:11" x14ac:dyDescent="0.2">
      <c r="B67" s="24">
        <v>887</v>
      </c>
      <c r="C67" s="24">
        <v>11366</v>
      </c>
      <c r="D67" s="25" t="s">
        <v>315</v>
      </c>
      <c r="E67" s="26">
        <v>2000</v>
      </c>
      <c r="F67" s="24">
        <v>3</v>
      </c>
      <c r="G67" s="24" t="s">
        <v>1771</v>
      </c>
      <c r="H67" s="31" t="s">
        <v>1905</v>
      </c>
      <c r="I67" s="31"/>
      <c r="J67" s="14">
        <f>VLOOKUP(C67,'Master List'!$C$4:$AK$743,8,FALSE)</f>
        <v>37223</v>
      </c>
      <c r="K67" s="14">
        <f>VLOOKUP(C67,'Master List'!$C$4:$AK$743,34,FALSE)</f>
        <v>39780</v>
      </c>
    </row>
    <row r="68" spans="2:11" x14ac:dyDescent="0.2">
      <c r="B68" s="24">
        <v>887</v>
      </c>
      <c r="C68" s="24">
        <v>11366</v>
      </c>
      <c r="D68" s="25" t="s">
        <v>315</v>
      </c>
      <c r="E68" s="26">
        <v>2000</v>
      </c>
      <c r="F68" s="24">
        <v>3</v>
      </c>
      <c r="G68" s="24" t="s">
        <v>1771</v>
      </c>
      <c r="H68" s="31" t="s">
        <v>1903</v>
      </c>
      <c r="I68" s="31"/>
      <c r="J68" s="14">
        <f>VLOOKUP(C68,'Master List'!$C$4:$AK$743,8,FALSE)</f>
        <v>37223</v>
      </c>
      <c r="K68" s="14">
        <f>VLOOKUP(C68,'Master List'!$C$4:$AK$743,34,FALSE)</f>
        <v>39780</v>
      </c>
    </row>
    <row r="69" spans="2:11" x14ac:dyDescent="0.2">
      <c r="B69" s="24">
        <v>644</v>
      </c>
      <c r="C69" s="24">
        <v>11366</v>
      </c>
      <c r="D69" s="25" t="s">
        <v>315</v>
      </c>
      <c r="E69" s="26">
        <v>2000</v>
      </c>
      <c r="F69" s="24">
        <v>3</v>
      </c>
      <c r="G69" s="24" t="s">
        <v>1771</v>
      </c>
      <c r="H69" s="31" t="s">
        <v>518</v>
      </c>
      <c r="I69" s="31"/>
      <c r="J69" s="14">
        <f>VLOOKUP(C69,'Master List'!$C$4:$AK$743,8,FALSE)</f>
        <v>37223</v>
      </c>
      <c r="K69" s="14">
        <f>VLOOKUP(C69,'Master List'!$C$4:$AK$743,34,FALSE)</f>
        <v>39780</v>
      </c>
    </row>
    <row r="70" spans="2:11" x14ac:dyDescent="0.2">
      <c r="B70" s="24">
        <v>644</v>
      </c>
      <c r="C70" s="24">
        <v>11366</v>
      </c>
      <c r="D70" s="25" t="s">
        <v>315</v>
      </c>
      <c r="E70" s="26">
        <v>2000</v>
      </c>
      <c r="F70" s="24">
        <v>3</v>
      </c>
      <c r="G70" s="24" t="s">
        <v>1771</v>
      </c>
      <c r="H70" s="31" t="s">
        <v>519</v>
      </c>
      <c r="I70" s="31"/>
      <c r="J70" s="14">
        <f>VLOOKUP(C70,'Master List'!$C$4:$AK$743,8,FALSE)</f>
        <v>37223</v>
      </c>
      <c r="K70" s="14">
        <f>VLOOKUP(C70,'Master List'!$C$4:$AK$743,34,FALSE)</f>
        <v>39780</v>
      </c>
    </row>
    <row r="71" spans="2:11" x14ac:dyDescent="0.2">
      <c r="B71" s="24">
        <v>644</v>
      </c>
      <c r="C71" s="24">
        <v>11366</v>
      </c>
      <c r="D71" s="25" t="s">
        <v>315</v>
      </c>
      <c r="E71" s="26">
        <v>2000</v>
      </c>
      <c r="F71" s="24">
        <v>3</v>
      </c>
      <c r="G71" s="24" t="s">
        <v>1771</v>
      </c>
      <c r="H71" s="31" t="s">
        <v>517</v>
      </c>
      <c r="I71" s="31"/>
      <c r="J71" s="14">
        <f>VLOOKUP(C71,'Master List'!$C$4:$AK$743,8,FALSE)</f>
        <v>37223</v>
      </c>
      <c r="K71" s="14">
        <f>VLOOKUP(C71,'Master List'!$C$4:$AK$743,34,FALSE)</f>
        <v>39780</v>
      </c>
    </row>
    <row r="72" spans="2:11" ht="25.5" x14ac:dyDescent="0.2">
      <c r="B72" s="24">
        <v>885</v>
      </c>
      <c r="C72" s="24">
        <v>19724</v>
      </c>
      <c r="D72" s="25" t="s">
        <v>316</v>
      </c>
      <c r="E72" s="26">
        <v>2000</v>
      </c>
      <c r="F72" s="24">
        <v>8</v>
      </c>
      <c r="G72" s="24" t="s">
        <v>365</v>
      </c>
      <c r="H72" s="31" t="s">
        <v>1901</v>
      </c>
      <c r="I72" s="31"/>
      <c r="J72" s="14">
        <f>VLOOKUP(C72,'Master List'!$C$4:$AK$743,8,FALSE)</f>
        <v>36866</v>
      </c>
      <c r="K72" s="14">
        <f>VLOOKUP(C72,'Master List'!$C$4:$AK$743,34,FALSE)</f>
        <v>38692</v>
      </c>
    </row>
    <row r="73" spans="2:11" ht="25.5" x14ac:dyDescent="0.2">
      <c r="B73" s="24">
        <v>885</v>
      </c>
      <c r="C73" s="24">
        <v>19724</v>
      </c>
      <c r="D73" s="25" t="s">
        <v>316</v>
      </c>
      <c r="E73" s="26">
        <v>2000</v>
      </c>
      <c r="F73" s="24">
        <v>8</v>
      </c>
      <c r="G73" s="24" t="s">
        <v>365</v>
      </c>
      <c r="H73" s="31" t="s">
        <v>807</v>
      </c>
      <c r="I73" s="31"/>
      <c r="J73" s="14">
        <f>VLOOKUP(C73,'Master List'!$C$4:$AK$743,8,FALSE)</f>
        <v>36866</v>
      </c>
      <c r="K73" s="14">
        <f>VLOOKUP(C73,'Master List'!$C$4:$AK$743,34,FALSE)</f>
        <v>38692</v>
      </c>
    </row>
    <row r="74" spans="2:11" ht="25.5" x14ac:dyDescent="0.2">
      <c r="B74" s="24">
        <v>885</v>
      </c>
      <c r="C74" s="24">
        <v>19724</v>
      </c>
      <c r="D74" s="25" t="s">
        <v>316</v>
      </c>
      <c r="E74" s="26">
        <v>2000</v>
      </c>
      <c r="F74" s="24">
        <v>8</v>
      </c>
      <c r="G74" s="24" t="s">
        <v>365</v>
      </c>
      <c r="H74" s="31" t="s">
        <v>806</v>
      </c>
      <c r="I74" s="31"/>
      <c r="J74" s="14">
        <f>VLOOKUP(C74,'Master List'!$C$4:$AK$743,8,FALSE)</f>
        <v>36866</v>
      </c>
      <c r="K74" s="14">
        <f>VLOOKUP(C74,'Master List'!$C$4:$AK$743,34,FALSE)</f>
        <v>38692</v>
      </c>
    </row>
    <row r="75" spans="2:11" ht="25.5" x14ac:dyDescent="0.2">
      <c r="B75" s="24">
        <v>885</v>
      </c>
      <c r="C75" s="24">
        <v>19724</v>
      </c>
      <c r="D75" s="25" t="s">
        <v>316</v>
      </c>
      <c r="E75" s="26">
        <v>2000</v>
      </c>
      <c r="F75" s="24">
        <v>8</v>
      </c>
      <c r="G75" s="24" t="s">
        <v>365</v>
      </c>
      <c r="H75" s="31" t="s">
        <v>805</v>
      </c>
      <c r="I75" s="31"/>
      <c r="J75" s="14">
        <f>VLOOKUP(C75,'Master List'!$C$4:$AK$743,8,FALSE)</f>
        <v>36866</v>
      </c>
      <c r="K75" s="14">
        <f>VLOOKUP(C75,'Master List'!$C$4:$AK$743,34,FALSE)</f>
        <v>38692</v>
      </c>
    </row>
    <row r="76" spans="2:11" x14ac:dyDescent="0.2">
      <c r="B76" s="24">
        <v>887</v>
      </c>
      <c r="C76" s="24">
        <v>20660</v>
      </c>
      <c r="D76" s="25" t="s">
        <v>317</v>
      </c>
      <c r="E76" s="26">
        <v>2000</v>
      </c>
      <c r="F76" s="24">
        <v>6</v>
      </c>
      <c r="G76" s="24" t="s">
        <v>167</v>
      </c>
      <c r="H76" s="31" t="s">
        <v>1862</v>
      </c>
      <c r="I76" s="31"/>
      <c r="J76" s="14" t="str">
        <f>VLOOKUP(C76,'Master List'!$C$4:$AK$743,8,FALSE)</f>
        <v>Non performed</v>
      </c>
      <c r="K76" s="14" t="str">
        <f>VLOOKUP(C76,'Master List'!$C$4:$AK$743,34,FALSE)</f>
        <v/>
      </c>
    </row>
    <row r="77" spans="2:11" x14ac:dyDescent="0.2">
      <c r="B77" s="24">
        <v>887</v>
      </c>
      <c r="C77" s="24">
        <v>20660</v>
      </c>
      <c r="D77" s="25" t="s">
        <v>317</v>
      </c>
      <c r="E77" s="26">
        <v>2000</v>
      </c>
      <c r="F77" s="24">
        <v>6</v>
      </c>
      <c r="G77" s="24" t="s">
        <v>167</v>
      </c>
      <c r="H77" s="31" t="s">
        <v>516</v>
      </c>
      <c r="I77" s="31"/>
      <c r="J77" s="14" t="str">
        <f>VLOOKUP(C77,'Master List'!$C$4:$AK$743,8,FALSE)</f>
        <v>Non performed</v>
      </c>
      <c r="K77" s="14" t="str">
        <f>VLOOKUP(C77,'Master List'!$C$4:$AK$743,34,FALSE)</f>
        <v/>
      </c>
    </row>
    <row r="78" spans="2:11" x14ac:dyDescent="0.2">
      <c r="B78" s="24">
        <v>887</v>
      </c>
      <c r="C78" s="24">
        <v>20660</v>
      </c>
      <c r="D78" s="25" t="s">
        <v>317</v>
      </c>
      <c r="E78" s="26">
        <v>2000</v>
      </c>
      <c r="F78" s="24">
        <v>6</v>
      </c>
      <c r="G78" s="24" t="s">
        <v>167</v>
      </c>
      <c r="H78" s="31" t="s">
        <v>520</v>
      </c>
      <c r="I78" s="31"/>
      <c r="J78" s="14" t="str">
        <f>VLOOKUP(C78,'Master List'!$C$4:$AK$743,8,FALSE)</f>
        <v>Non performed</v>
      </c>
      <c r="K78" s="14" t="str">
        <f>VLOOKUP(C78,'Master List'!$C$4:$AK$743,34,FALSE)</f>
        <v/>
      </c>
    </row>
    <row r="79" spans="2:11" x14ac:dyDescent="0.2">
      <c r="B79" s="24">
        <v>887</v>
      </c>
      <c r="C79" s="24">
        <v>19980</v>
      </c>
      <c r="D79" s="25" t="s">
        <v>318</v>
      </c>
      <c r="E79" s="26">
        <v>2000</v>
      </c>
      <c r="F79" s="24">
        <v>6</v>
      </c>
      <c r="G79" s="24" t="s">
        <v>166</v>
      </c>
      <c r="H79" s="31" t="s">
        <v>1904</v>
      </c>
      <c r="I79" s="31"/>
      <c r="J79" s="14" t="str">
        <f>VLOOKUP(C79,'Master List'!$C$4:$AK$743,8,FALSE)</f>
        <v>Non performed</v>
      </c>
      <c r="K79" s="14" t="str">
        <f>VLOOKUP(C79,'Master List'!$C$4:$AK$743,34,FALSE)</f>
        <v/>
      </c>
    </row>
    <row r="80" spans="2:11" x14ac:dyDescent="0.2">
      <c r="B80" s="24">
        <v>887</v>
      </c>
      <c r="C80" s="24">
        <v>19980</v>
      </c>
      <c r="D80" s="25" t="s">
        <v>318</v>
      </c>
      <c r="E80" s="26">
        <v>2000</v>
      </c>
      <c r="F80" s="24">
        <v>6</v>
      </c>
      <c r="G80" s="24" t="s">
        <v>166</v>
      </c>
      <c r="H80" s="31" t="s">
        <v>1905</v>
      </c>
      <c r="I80" s="31"/>
      <c r="J80" s="14" t="str">
        <f>VLOOKUP(C80,'Master List'!$C$4:$AK$743,8,FALSE)</f>
        <v>Non performed</v>
      </c>
      <c r="K80" s="14" t="str">
        <f>VLOOKUP(C80,'Master List'!$C$4:$AK$743,34,FALSE)</f>
        <v/>
      </c>
    </row>
    <row r="81" spans="2:11" x14ac:dyDescent="0.2">
      <c r="B81" s="24">
        <v>887</v>
      </c>
      <c r="C81" s="24">
        <v>19980</v>
      </c>
      <c r="D81" s="25" t="s">
        <v>318</v>
      </c>
      <c r="E81" s="26">
        <v>2000</v>
      </c>
      <c r="F81" s="24">
        <v>6</v>
      </c>
      <c r="G81" s="24" t="s">
        <v>166</v>
      </c>
      <c r="H81" s="31" t="s">
        <v>1903</v>
      </c>
      <c r="I81" s="31"/>
      <c r="J81" s="14" t="str">
        <f>VLOOKUP(C81,'Master List'!$C$4:$AK$743,8,FALSE)</f>
        <v>Non performed</v>
      </c>
      <c r="K81" s="14" t="str">
        <f>VLOOKUP(C81,'Master List'!$C$4:$AK$743,34,FALSE)</f>
        <v/>
      </c>
    </row>
    <row r="82" spans="2:11" ht="25.5" x14ac:dyDescent="0.2">
      <c r="B82" s="24">
        <v>885</v>
      </c>
      <c r="C82" s="24">
        <v>15348</v>
      </c>
      <c r="D82" s="25" t="s">
        <v>319</v>
      </c>
      <c r="E82" s="26">
        <v>2000</v>
      </c>
      <c r="F82" s="24">
        <v>8</v>
      </c>
      <c r="G82" s="24" t="s">
        <v>946</v>
      </c>
      <c r="H82" s="31" t="s">
        <v>1901</v>
      </c>
      <c r="I82" s="31"/>
      <c r="J82" s="14">
        <f>VLOOKUP(C82,'Master List'!$C$4:$AK$743,8,FALSE)</f>
        <v>36873</v>
      </c>
      <c r="K82" s="14">
        <f>VLOOKUP(C82,'Master List'!$C$4:$AK$743,34,FALSE)</f>
        <v>38699</v>
      </c>
    </row>
    <row r="83" spans="2:11" ht="25.5" x14ac:dyDescent="0.2">
      <c r="B83" s="24">
        <v>885</v>
      </c>
      <c r="C83" s="24">
        <v>15348</v>
      </c>
      <c r="D83" s="25" t="s">
        <v>319</v>
      </c>
      <c r="E83" s="26">
        <v>2000</v>
      </c>
      <c r="F83" s="24">
        <v>8</v>
      </c>
      <c r="G83" s="24" t="s">
        <v>946</v>
      </c>
      <c r="H83" s="31" t="s">
        <v>807</v>
      </c>
      <c r="I83" s="31"/>
      <c r="J83" s="14">
        <f>VLOOKUP(C83,'Master List'!$C$4:$AK$743,8,FALSE)</f>
        <v>36873</v>
      </c>
      <c r="K83" s="14">
        <f>VLOOKUP(C83,'Master List'!$C$4:$AK$743,34,FALSE)</f>
        <v>38699</v>
      </c>
    </row>
    <row r="84" spans="2:11" ht="25.5" x14ac:dyDescent="0.2">
      <c r="B84" s="24">
        <v>885</v>
      </c>
      <c r="C84" s="24">
        <v>15348</v>
      </c>
      <c r="D84" s="25" t="s">
        <v>319</v>
      </c>
      <c r="E84" s="26">
        <v>2000</v>
      </c>
      <c r="F84" s="24">
        <v>8</v>
      </c>
      <c r="G84" s="24" t="s">
        <v>946</v>
      </c>
      <c r="H84" s="31" t="s">
        <v>806</v>
      </c>
      <c r="I84" s="31"/>
      <c r="J84" s="14">
        <f>VLOOKUP(C84,'Master List'!$C$4:$AK$743,8,FALSE)</f>
        <v>36873</v>
      </c>
      <c r="K84" s="14">
        <f>VLOOKUP(C84,'Master List'!$C$4:$AK$743,34,FALSE)</f>
        <v>38699</v>
      </c>
    </row>
    <row r="85" spans="2:11" ht="25.5" x14ac:dyDescent="0.2">
      <c r="B85" s="24">
        <v>885</v>
      </c>
      <c r="C85" s="24">
        <v>15348</v>
      </c>
      <c r="D85" s="25" t="s">
        <v>319</v>
      </c>
      <c r="E85" s="26">
        <v>2000</v>
      </c>
      <c r="F85" s="24">
        <v>8</v>
      </c>
      <c r="G85" s="24" t="s">
        <v>946</v>
      </c>
      <c r="H85" s="31" t="s">
        <v>805</v>
      </c>
      <c r="I85" s="31"/>
      <c r="J85" s="14">
        <f>VLOOKUP(C85,'Master List'!$C$4:$AK$743,8,FALSE)</f>
        <v>36873</v>
      </c>
      <c r="K85" s="14">
        <f>VLOOKUP(C85,'Master List'!$C$4:$AK$743,34,FALSE)</f>
        <v>38699</v>
      </c>
    </row>
    <row r="86" spans="2:11" x14ac:dyDescent="0.2">
      <c r="B86" s="24">
        <v>887</v>
      </c>
      <c r="C86" s="24">
        <v>20980</v>
      </c>
      <c r="D86" s="25" t="s">
        <v>320</v>
      </c>
      <c r="E86" s="26">
        <v>2000</v>
      </c>
      <c r="F86" s="24">
        <v>2</v>
      </c>
      <c r="G86" s="24" t="s">
        <v>1736</v>
      </c>
      <c r="H86" s="31" t="s">
        <v>1904</v>
      </c>
      <c r="I86" s="31"/>
      <c r="J86" s="14" t="str">
        <f>VLOOKUP(C86,'Master List'!$C$4:$AK$743,8,FALSE)</f>
        <v>Voided</v>
      </c>
      <c r="K86" s="14" t="str">
        <f>VLOOKUP(C86,'Master List'!$C$4:$AK$743,34,FALSE)</f>
        <v/>
      </c>
    </row>
    <row r="87" spans="2:11" x14ac:dyDescent="0.2">
      <c r="B87" s="24">
        <v>887</v>
      </c>
      <c r="C87" s="24">
        <v>20980</v>
      </c>
      <c r="D87" s="25" t="s">
        <v>320</v>
      </c>
      <c r="E87" s="26">
        <v>2000</v>
      </c>
      <c r="F87" s="24">
        <v>2</v>
      </c>
      <c r="G87" s="24" t="s">
        <v>1736</v>
      </c>
      <c r="H87" s="31" t="s">
        <v>1905</v>
      </c>
      <c r="I87" s="31"/>
      <c r="J87" s="14" t="str">
        <f>VLOOKUP(C87,'Master List'!$C$4:$AK$743,8,FALSE)</f>
        <v>Voided</v>
      </c>
      <c r="K87" s="14" t="str">
        <f>VLOOKUP(C87,'Master List'!$C$4:$AK$743,34,FALSE)</f>
        <v/>
      </c>
    </row>
    <row r="88" spans="2:11" x14ac:dyDescent="0.2">
      <c r="B88" s="24">
        <v>887</v>
      </c>
      <c r="C88" s="24">
        <v>20980</v>
      </c>
      <c r="D88" s="25" t="s">
        <v>320</v>
      </c>
      <c r="E88" s="26">
        <v>2000</v>
      </c>
      <c r="F88" s="24">
        <v>2</v>
      </c>
      <c r="G88" s="24" t="s">
        <v>1736</v>
      </c>
      <c r="H88" s="31" t="s">
        <v>1859</v>
      </c>
      <c r="I88" s="31"/>
      <c r="J88" s="14" t="str">
        <f>VLOOKUP(C88,'Master List'!$C$4:$AK$743,8,FALSE)</f>
        <v>Voided</v>
      </c>
      <c r="K88" s="14" t="str">
        <f>VLOOKUP(C88,'Master List'!$C$4:$AK$743,34,FALSE)</f>
        <v/>
      </c>
    </row>
    <row r="89" spans="2:11" x14ac:dyDescent="0.2">
      <c r="B89" s="24">
        <v>887</v>
      </c>
      <c r="C89" s="24">
        <v>19309</v>
      </c>
      <c r="D89" s="25" t="s">
        <v>321</v>
      </c>
      <c r="E89" s="26">
        <v>2000</v>
      </c>
      <c r="F89" s="24">
        <v>2</v>
      </c>
      <c r="G89" s="24" t="s">
        <v>485</v>
      </c>
      <c r="H89" s="31" t="s">
        <v>1904</v>
      </c>
      <c r="I89" s="31"/>
      <c r="J89" s="14" t="str">
        <f>VLOOKUP(C89,'Master List'!$C$4:$AK$743,8,FALSE)</f>
        <v>Voided</v>
      </c>
      <c r="K89" s="14" t="str">
        <f>VLOOKUP(C89,'Master List'!$C$4:$AK$743,34,FALSE)</f>
        <v/>
      </c>
    </row>
    <row r="90" spans="2:11" x14ac:dyDescent="0.2">
      <c r="B90" s="24">
        <v>887</v>
      </c>
      <c r="C90" s="24">
        <v>19309</v>
      </c>
      <c r="D90" s="25" t="s">
        <v>321</v>
      </c>
      <c r="E90" s="26">
        <v>2000</v>
      </c>
      <c r="F90" s="24">
        <v>2</v>
      </c>
      <c r="G90" s="24" t="s">
        <v>485</v>
      </c>
      <c r="H90" s="31" t="s">
        <v>1859</v>
      </c>
      <c r="I90" s="31"/>
      <c r="J90" s="14" t="str">
        <f>VLOOKUP(C90,'Master List'!$C$4:$AK$743,8,FALSE)</f>
        <v>Voided</v>
      </c>
      <c r="K90" s="14" t="str">
        <f>VLOOKUP(C90,'Master List'!$C$4:$AK$743,34,FALSE)</f>
        <v/>
      </c>
    </row>
    <row r="91" spans="2:11" x14ac:dyDescent="0.2">
      <c r="B91" s="24">
        <v>880</v>
      </c>
      <c r="C91" s="24">
        <v>4388</v>
      </c>
      <c r="D91" s="25" t="s">
        <v>322</v>
      </c>
      <c r="E91" s="26">
        <v>2000</v>
      </c>
      <c r="F91" s="24">
        <v>6</v>
      </c>
      <c r="G91" s="24" t="s">
        <v>1833</v>
      </c>
      <c r="H91" s="31" t="s">
        <v>1858</v>
      </c>
      <c r="I91" s="31"/>
      <c r="J91" s="14">
        <f>VLOOKUP(C91,'Master List'!$C$4:$AK$743,8,FALSE)</f>
        <v>37457</v>
      </c>
      <c r="K91" s="14">
        <f>VLOOKUP(C91,'Master List'!$C$4:$AK$743,34,FALSE)</f>
        <v>40014</v>
      </c>
    </row>
    <row r="92" spans="2:11" x14ac:dyDescent="0.2">
      <c r="B92" s="24">
        <v>887</v>
      </c>
      <c r="C92" s="24">
        <v>4388</v>
      </c>
      <c r="D92" s="25" t="s">
        <v>322</v>
      </c>
      <c r="E92" s="26">
        <v>2000</v>
      </c>
      <c r="F92" s="24">
        <v>6</v>
      </c>
      <c r="G92" s="24" t="s">
        <v>1833</v>
      </c>
      <c r="H92" s="31" t="s">
        <v>1904</v>
      </c>
      <c r="I92" s="31"/>
      <c r="J92" s="14">
        <f>VLOOKUP(C92,'Master List'!$C$4:$AK$743,8,FALSE)</f>
        <v>37457</v>
      </c>
      <c r="K92" s="14">
        <f>VLOOKUP(C92,'Master List'!$C$4:$AK$743,34,FALSE)</f>
        <v>40014</v>
      </c>
    </row>
    <row r="93" spans="2:11" x14ac:dyDescent="0.2">
      <c r="B93" s="24">
        <v>887</v>
      </c>
      <c r="C93" s="24">
        <v>4388</v>
      </c>
      <c r="D93" s="25" t="s">
        <v>322</v>
      </c>
      <c r="E93" s="26">
        <v>2000</v>
      </c>
      <c r="F93" s="24">
        <v>6</v>
      </c>
      <c r="G93" s="24" t="s">
        <v>1833</v>
      </c>
      <c r="H93" s="31" t="s">
        <v>1905</v>
      </c>
      <c r="I93" s="31"/>
      <c r="J93" s="14">
        <f>VLOOKUP(C93,'Master List'!$C$4:$AK$743,8,FALSE)</f>
        <v>37457</v>
      </c>
      <c r="K93" s="14">
        <f>VLOOKUP(C93,'Master List'!$C$4:$AK$743,34,FALSE)</f>
        <v>40014</v>
      </c>
    </row>
    <row r="94" spans="2:11" x14ac:dyDescent="0.2">
      <c r="B94" s="24">
        <v>887</v>
      </c>
      <c r="C94" s="24">
        <v>4388</v>
      </c>
      <c r="D94" s="25" t="s">
        <v>322</v>
      </c>
      <c r="E94" s="26">
        <v>2000</v>
      </c>
      <c r="F94" s="24">
        <v>6</v>
      </c>
      <c r="G94" s="24" t="s">
        <v>1833</v>
      </c>
      <c r="H94" s="31" t="s">
        <v>1903</v>
      </c>
      <c r="I94" s="31"/>
      <c r="J94" s="14">
        <f>VLOOKUP(C94,'Master List'!$C$4:$AK$743,8,FALSE)</f>
        <v>37457</v>
      </c>
      <c r="K94" s="14">
        <f>VLOOKUP(C94,'Master List'!$C$4:$AK$743,34,FALSE)</f>
        <v>40014</v>
      </c>
    </row>
    <row r="95" spans="2:11" ht="25.5" x14ac:dyDescent="0.2">
      <c r="B95" s="24">
        <v>894</v>
      </c>
      <c r="C95" s="24">
        <v>16440</v>
      </c>
      <c r="D95" s="25" t="s">
        <v>323</v>
      </c>
      <c r="E95" s="26">
        <v>2000</v>
      </c>
      <c r="F95" s="24">
        <v>1</v>
      </c>
      <c r="G95" s="24" t="s">
        <v>1350</v>
      </c>
      <c r="H95" s="31" t="s">
        <v>521</v>
      </c>
      <c r="I95" s="31"/>
      <c r="J95" s="14">
        <f>VLOOKUP(C95,'Master List'!$C$4:$AK$743,8,FALSE)</f>
        <v>36859</v>
      </c>
      <c r="K95" s="14">
        <f>VLOOKUP(C95,'Master List'!$C$4:$AK$743,34,FALSE)</f>
        <v>39415</v>
      </c>
    </row>
    <row r="96" spans="2:11" x14ac:dyDescent="0.2">
      <c r="B96" s="24">
        <v>887</v>
      </c>
      <c r="C96" s="24">
        <v>13348</v>
      </c>
      <c r="D96" s="25" t="s">
        <v>324</v>
      </c>
      <c r="E96" s="26">
        <v>2000</v>
      </c>
      <c r="F96" s="24">
        <v>10</v>
      </c>
      <c r="G96" s="24" t="s">
        <v>449</v>
      </c>
      <c r="H96" s="31" t="s">
        <v>1904</v>
      </c>
      <c r="I96" s="31"/>
      <c r="J96" s="14" t="str">
        <f>VLOOKUP(C96,'Master List'!$C$4:$AK$743,8,FALSE)</f>
        <v>Assumed Expired</v>
      </c>
      <c r="K96" s="14" t="str">
        <f>VLOOKUP(C96,'Master List'!$C$4:$AK$743,34,FALSE)</f>
        <v/>
      </c>
    </row>
    <row r="97" spans="1:11" x14ac:dyDescent="0.2">
      <c r="B97" s="24">
        <v>887</v>
      </c>
      <c r="C97" s="24">
        <v>13348</v>
      </c>
      <c r="D97" s="25" t="s">
        <v>324</v>
      </c>
      <c r="E97" s="26">
        <v>2000</v>
      </c>
      <c r="F97" s="24">
        <v>10</v>
      </c>
      <c r="G97" s="24" t="s">
        <v>449</v>
      </c>
      <c r="H97" s="31" t="s">
        <v>1905</v>
      </c>
      <c r="I97" s="31"/>
      <c r="J97" s="14" t="str">
        <f>VLOOKUP(C97,'Master List'!$C$4:$AK$743,8,FALSE)</f>
        <v>Assumed Expired</v>
      </c>
      <c r="K97" s="14" t="str">
        <f>VLOOKUP(C97,'Master List'!$C$4:$AK$743,34,FALSE)</f>
        <v/>
      </c>
    </row>
    <row r="98" spans="1:11" x14ac:dyDescent="0.2">
      <c r="B98" s="24">
        <v>887</v>
      </c>
      <c r="C98" s="24">
        <v>13348</v>
      </c>
      <c r="D98" s="25" t="s">
        <v>324</v>
      </c>
      <c r="E98" s="26">
        <v>2000</v>
      </c>
      <c r="F98" s="24">
        <v>10</v>
      </c>
      <c r="G98" s="24" t="s">
        <v>449</v>
      </c>
      <c r="H98" s="31" t="s">
        <v>1859</v>
      </c>
      <c r="I98" s="31"/>
      <c r="J98" s="14" t="str">
        <f>VLOOKUP(C98,'Master List'!$C$4:$AK$743,8,FALSE)</f>
        <v>Assumed Expired</v>
      </c>
      <c r="K98" s="14" t="str">
        <f>VLOOKUP(C98,'Master List'!$C$4:$AK$743,34,FALSE)</f>
        <v/>
      </c>
    </row>
    <row r="99" spans="1:11" ht="25.5" x14ac:dyDescent="0.2">
      <c r="B99" s="24">
        <v>885</v>
      </c>
      <c r="C99" s="24">
        <v>20768</v>
      </c>
      <c r="D99" s="25" t="s">
        <v>325</v>
      </c>
      <c r="E99" s="26">
        <v>2000</v>
      </c>
      <c r="F99" s="24">
        <v>5</v>
      </c>
      <c r="G99" s="24" t="s">
        <v>1816</v>
      </c>
      <c r="H99" s="31" t="s">
        <v>1901</v>
      </c>
      <c r="I99" s="31"/>
      <c r="J99" s="14">
        <f>VLOOKUP(C99,'Master List'!$C$4:$AK$743,8,FALSE)</f>
        <v>36812</v>
      </c>
      <c r="K99" s="14">
        <f>VLOOKUP(C99,'Master List'!$C$4:$AK$743,34,FALSE)</f>
        <v>38638</v>
      </c>
    </row>
    <row r="100" spans="1:11" ht="25.5" x14ac:dyDescent="0.2">
      <c r="B100" s="24">
        <v>885</v>
      </c>
      <c r="C100" s="24">
        <v>20768</v>
      </c>
      <c r="D100" s="25" t="s">
        <v>325</v>
      </c>
      <c r="E100" s="26">
        <v>2000</v>
      </c>
      <c r="F100" s="24">
        <v>5</v>
      </c>
      <c r="G100" s="24" t="s">
        <v>1816</v>
      </c>
      <c r="H100" s="31" t="s">
        <v>807</v>
      </c>
      <c r="I100" s="31"/>
      <c r="J100" s="14">
        <f>VLOOKUP(C100,'Master List'!$C$4:$AK$743,8,FALSE)</f>
        <v>36812</v>
      </c>
      <c r="K100" s="14">
        <f>VLOOKUP(C100,'Master List'!$C$4:$AK$743,34,FALSE)</f>
        <v>38638</v>
      </c>
    </row>
    <row r="101" spans="1:11" ht="25.5" x14ac:dyDescent="0.2">
      <c r="B101" s="24">
        <v>885</v>
      </c>
      <c r="C101" s="24">
        <v>20768</v>
      </c>
      <c r="D101" s="25" t="s">
        <v>325</v>
      </c>
      <c r="E101" s="26">
        <v>2000</v>
      </c>
      <c r="F101" s="24">
        <v>5</v>
      </c>
      <c r="G101" s="24" t="s">
        <v>1816</v>
      </c>
      <c r="H101" s="31" t="s">
        <v>806</v>
      </c>
      <c r="I101" s="31"/>
      <c r="J101" s="14">
        <f>VLOOKUP(C101,'Master List'!$C$4:$AK$743,8,FALSE)</f>
        <v>36812</v>
      </c>
      <c r="K101" s="14">
        <f>VLOOKUP(C101,'Master List'!$C$4:$AK$743,34,FALSE)</f>
        <v>38638</v>
      </c>
    </row>
    <row r="102" spans="1:11" ht="25.5" x14ac:dyDescent="0.2">
      <c r="B102" s="24">
        <v>885</v>
      </c>
      <c r="C102" s="24">
        <v>20768</v>
      </c>
      <c r="D102" s="25" t="s">
        <v>325</v>
      </c>
      <c r="E102" s="26">
        <v>2000</v>
      </c>
      <c r="F102" s="24">
        <v>5</v>
      </c>
      <c r="G102" s="24" t="s">
        <v>1816</v>
      </c>
      <c r="H102" s="31" t="s">
        <v>805</v>
      </c>
      <c r="I102" s="31"/>
      <c r="J102" s="14">
        <f>VLOOKUP(C102,'Master List'!$C$4:$AK$743,8,FALSE)</f>
        <v>36812</v>
      </c>
      <c r="K102" s="14">
        <f>VLOOKUP(C102,'Master List'!$C$4:$AK$743,34,FALSE)</f>
        <v>38638</v>
      </c>
    </row>
    <row r="103" spans="1:11" x14ac:dyDescent="0.2">
      <c r="B103" s="24">
        <v>887</v>
      </c>
      <c r="C103" s="24">
        <v>19339</v>
      </c>
      <c r="D103" s="25" t="s">
        <v>326</v>
      </c>
      <c r="E103" s="26">
        <v>2000</v>
      </c>
      <c r="F103" s="24">
        <v>2</v>
      </c>
      <c r="G103" s="24" t="s">
        <v>490</v>
      </c>
      <c r="H103" s="31" t="s">
        <v>1904</v>
      </c>
      <c r="I103" s="31"/>
      <c r="J103" s="14" t="str">
        <f>VLOOKUP(C103,'Master List'!$C$4:$AK$743,8,FALSE)</f>
        <v>Voided</v>
      </c>
      <c r="K103" s="14" t="str">
        <f>VLOOKUP(C103,'Master List'!$C$4:$AK$743,34,FALSE)</f>
        <v/>
      </c>
    </row>
    <row r="104" spans="1:11" x14ac:dyDescent="0.2">
      <c r="B104" s="24">
        <v>887</v>
      </c>
      <c r="C104" s="24">
        <v>19339</v>
      </c>
      <c r="D104" s="25" t="s">
        <v>326</v>
      </c>
      <c r="E104" s="26">
        <v>2000</v>
      </c>
      <c r="F104" s="24">
        <v>2</v>
      </c>
      <c r="G104" s="24" t="s">
        <v>490</v>
      </c>
      <c r="H104" s="31" t="s">
        <v>1905</v>
      </c>
      <c r="I104" s="31"/>
      <c r="J104" s="14" t="str">
        <f>VLOOKUP(C104,'Master List'!$C$4:$AK$743,8,FALSE)</f>
        <v>Voided</v>
      </c>
      <c r="K104" s="14" t="str">
        <f>VLOOKUP(C104,'Master List'!$C$4:$AK$743,34,FALSE)</f>
        <v/>
      </c>
    </row>
    <row r="105" spans="1:11" x14ac:dyDescent="0.2">
      <c r="A105" s="97"/>
      <c r="B105" s="24">
        <v>887</v>
      </c>
      <c r="C105" s="24">
        <v>19339</v>
      </c>
      <c r="D105" s="25" t="s">
        <v>326</v>
      </c>
      <c r="E105" s="26">
        <v>2000</v>
      </c>
      <c r="F105" s="24">
        <v>2</v>
      </c>
      <c r="G105" s="24" t="s">
        <v>490</v>
      </c>
      <c r="H105" s="31" t="s">
        <v>1859</v>
      </c>
      <c r="I105" s="31"/>
      <c r="J105" s="14" t="str">
        <f>VLOOKUP(C105,'Master List'!$C$4:$AK$743,8,FALSE)</f>
        <v>Voided</v>
      </c>
      <c r="K105" s="14" t="str">
        <f>VLOOKUP(C105,'Master List'!$C$4:$AK$743,34,FALSE)</f>
        <v/>
      </c>
    </row>
    <row r="106" spans="1:11" ht="25.5" x14ac:dyDescent="0.2">
      <c r="B106" s="24">
        <v>892</v>
      </c>
      <c r="C106" s="24">
        <v>19339</v>
      </c>
      <c r="D106" s="25" t="s">
        <v>326</v>
      </c>
      <c r="E106" s="26">
        <v>2000</v>
      </c>
      <c r="F106" s="24">
        <v>2</v>
      </c>
      <c r="G106" s="24" t="s">
        <v>490</v>
      </c>
      <c r="H106" s="31" t="s">
        <v>1856</v>
      </c>
      <c r="I106" s="31"/>
      <c r="J106" s="14" t="str">
        <f>VLOOKUP(C106,'Master List'!$C$4:$AK$743,8,FALSE)</f>
        <v>Voided</v>
      </c>
      <c r="K106" s="14" t="str">
        <f>VLOOKUP(C106,'Master List'!$C$4:$AK$743,34,FALSE)</f>
        <v/>
      </c>
    </row>
    <row r="107" spans="1:11" ht="25.5" x14ac:dyDescent="0.2">
      <c r="B107" s="24">
        <v>892</v>
      </c>
      <c r="C107" s="24">
        <v>19339</v>
      </c>
      <c r="D107" s="25" t="s">
        <v>326</v>
      </c>
      <c r="E107" s="26">
        <v>2000</v>
      </c>
      <c r="F107" s="24">
        <v>2</v>
      </c>
      <c r="G107" s="24" t="s">
        <v>490</v>
      </c>
      <c r="H107" s="31" t="s">
        <v>1855</v>
      </c>
      <c r="I107" s="31"/>
      <c r="J107" s="14" t="str">
        <f>VLOOKUP(C107,'Master List'!$C$4:$AK$743,8,FALSE)</f>
        <v>Voided</v>
      </c>
      <c r="K107" s="14" t="str">
        <f>VLOOKUP(C107,'Master List'!$C$4:$AK$743,34,FALSE)</f>
        <v/>
      </c>
    </row>
    <row r="108" spans="1:11" ht="38.25" x14ac:dyDescent="0.2">
      <c r="B108" s="24">
        <v>892</v>
      </c>
      <c r="C108" s="24">
        <v>19339</v>
      </c>
      <c r="D108" s="25" t="s">
        <v>326</v>
      </c>
      <c r="E108" s="26">
        <v>2000</v>
      </c>
      <c r="F108" s="24">
        <v>2</v>
      </c>
      <c r="G108" s="24" t="s">
        <v>490</v>
      </c>
      <c r="H108" s="31" t="s">
        <v>1800</v>
      </c>
      <c r="I108" s="31"/>
      <c r="J108" s="14" t="str">
        <f>VLOOKUP(C108,'Master List'!$C$4:$AK$743,8,FALSE)</f>
        <v>Voided</v>
      </c>
      <c r="K108" s="14" t="str">
        <f>VLOOKUP(C108,'Master List'!$C$4:$AK$743,34,FALSE)</f>
        <v/>
      </c>
    </row>
    <row r="109" spans="1:11" x14ac:dyDescent="0.2">
      <c r="B109" s="24">
        <v>892</v>
      </c>
      <c r="C109" s="24">
        <v>19339</v>
      </c>
      <c r="D109" s="25" t="s">
        <v>326</v>
      </c>
      <c r="E109" s="26">
        <v>2000</v>
      </c>
      <c r="F109" s="24">
        <v>2</v>
      </c>
      <c r="G109" s="24" t="s">
        <v>490</v>
      </c>
      <c r="H109" s="31" t="s">
        <v>1853</v>
      </c>
      <c r="I109" s="31"/>
      <c r="J109" s="14" t="str">
        <f>VLOOKUP(C109,'Master List'!$C$4:$AK$743,8,FALSE)</f>
        <v>Voided</v>
      </c>
      <c r="K109" s="14" t="str">
        <f>VLOOKUP(C109,'Master List'!$C$4:$AK$743,34,FALSE)</f>
        <v/>
      </c>
    </row>
    <row r="110" spans="1:11" x14ac:dyDescent="0.2">
      <c r="B110" s="24">
        <v>892</v>
      </c>
      <c r="C110" s="24">
        <v>19339</v>
      </c>
      <c r="D110" s="25" t="s">
        <v>326</v>
      </c>
      <c r="E110" s="26">
        <v>2000</v>
      </c>
      <c r="F110" s="24">
        <v>2</v>
      </c>
      <c r="G110" s="24" t="s">
        <v>490</v>
      </c>
      <c r="H110" s="31" t="s">
        <v>1852</v>
      </c>
      <c r="I110" s="31"/>
      <c r="J110" s="14" t="str">
        <f>VLOOKUP(C110,'Master List'!$C$4:$AK$743,8,FALSE)</f>
        <v>Voided</v>
      </c>
      <c r="K110" s="14" t="str">
        <f>VLOOKUP(C110,'Master List'!$C$4:$AK$743,34,FALSE)</f>
        <v/>
      </c>
    </row>
    <row r="111" spans="1:11" x14ac:dyDescent="0.2">
      <c r="B111" s="24">
        <v>880</v>
      </c>
      <c r="C111" s="24">
        <v>17045</v>
      </c>
      <c r="D111" s="25" t="s">
        <v>327</v>
      </c>
      <c r="E111" s="26">
        <v>2000</v>
      </c>
      <c r="F111" s="24">
        <v>9</v>
      </c>
      <c r="G111" s="24" t="s">
        <v>413</v>
      </c>
      <c r="H111" s="31" t="s">
        <v>1902</v>
      </c>
      <c r="I111" s="31"/>
      <c r="J111" s="14">
        <f>VLOOKUP(C111,'Master List'!$C$4:$AK$743,8,FALSE)</f>
        <v>36872</v>
      </c>
      <c r="K111" s="14">
        <f>VLOOKUP(C111,'Master List'!$C$4:$AK$743,34,FALSE)</f>
        <v>38698</v>
      </c>
    </row>
    <row r="112" spans="1:11" x14ac:dyDescent="0.2">
      <c r="B112" s="24">
        <v>887</v>
      </c>
      <c r="C112" s="24">
        <v>17045</v>
      </c>
      <c r="D112" s="25" t="s">
        <v>327</v>
      </c>
      <c r="E112" s="26">
        <v>2000</v>
      </c>
      <c r="F112" s="24">
        <v>9</v>
      </c>
      <c r="G112" s="24" t="s">
        <v>413</v>
      </c>
      <c r="H112" s="31" t="s">
        <v>1904</v>
      </c>
      <c r="I112" s="31"/>
      <c r="J112" s="14">
        <f>VLOOKUP(C112,'Master List'!$C$4:$AK$743,8,FALSE)</f>
        <v>36872</v>
      </c>
      <c r="K112" s="14">
        <f>VLOOKUP(C112,'Master List'!$C$4:$AK$743,34,FALSE)</f>
        <v>38698</v>
      </c>
    </row>
    <row r="113" spans="1:11" x14ac:dyDescent="0.2">
      <c r="B113" s="24">
        <v>887</v>
      </c>
      <c r="C113" s="24">
        <v>17045</v>
      </c>
      <c r="D113" s="25" t="s">
        <v>327</v>
      </c>
      <c r="E113" s="26">
        <v>2000</v>
      </c>
      <c r="F113" s="24">
        <v>9</v>
      </c>
      <c r="G113" s="24" t="s">
        <v>413</v>
      </c>
      <c r="H113" s="31" t="s">
        <v>1905</v>
      </c>
      <c r="I113" s="31"/>
      <c r="J113" s="14">
        <f>VLOOKUP(C113,'Master List'!$C$4:$AK$743,8,FALSE)</f>
        <v>36872</v>
      </c>
      <c r="K113" s="14">
        <f>VLOOKUP(C113,'Master List'!$C$4:$AK$743,34,FALSE)</f>
        <v>38698</v>
      </c>
    </row>
    <row r="114" spans="1:11" x14ac:dyDescent="0.2">
      <c r="A114" s="97"/>
      <c r="B114" s="24">
        <v>887</v>
      </c>
      <c r="C114" s="24">
        <v>17045</v>
      </c>
      <c r="D114" s="25" t="s">
        <v>327</v>
      </c>
      <c r="E114" s="26">
        <v>2000</v>
      </c>
      <c r="F114" s="24">
        <v>9</v>
      </c>
      <c r="G114" s="24" t="s">
        <v>413</v>
      </c>
      <c r="H114" s="31" t="s">
        <v>1859</v>
      </c>
      <c r="I114" s="31"/>
      <c r="J114" s="14">
        <f>VLOOKUP(C114,'Master List'!$C$4:$AK$743,8,FALSE)</f>
        <v>36872</v>
      </c>
      <c r="K114" s="14">
        <f>VLOOKUP(C114,'Master List'!$C$4:$AK$743,34,FALSE)</f>
        <v>38698</v>
      </c>
    </row>
    <row r="115" spans="1:11" x14ac:dyDescent="0.2">
      <c r="B115" s="24">
        <v>887</v>
      </c>
      <c r="C115" s="24">
        <v>17045</v>
      </c>
      <c r="D115" s="25" t="s">
        <v>327</v>
      </c>
      <c r="E115" s="26">
        <v>2000</v>
      </c>
      <c r="F115" s="24">
        <v>9</v>
      </c>
      <c r="G115" s="24" t="s">
        <v>413</v>
      </c>
      <c r="H115" s="31" t="s">
        <v>1903</v>
      </c>
      <c r="I115" s="31"/>
      <c r="J115" s="14">
        <f>VLOOKUP(C115,'Master List'!$C$4:$AK$743,8,FALSE)</f>
        <v>36872</v>
      </c>
      <c r="K115" s="14">
        <f>VLOOKUP(C115,'Master List'!$C$4:$AK$743,34,FALSE)</f>
        <v>38698</v>
      </c>
    </row>
    <row r="116" spans="1:11" ht="25.5" x14ac:dyDescent="0.2">
      <c r="B116" s="24">
        <v>893</v>
      </c>
      <c r="C116" s="24">
        <v>8831</v>
      </c>
      <c r="D116" s="25" t="s">
        <v>328</v>
      </c>
      <c r="E116" s="26">
        <v>2000</v>
      </c>
      <c r="F116" s="24">
        <v>4</v>
      </c>
      <c r="G116" s="24" t="s">
        <v>891</v>
      </c>
      <c r="H116" s="31" t="s">
        <v>1398</v>
      </c>
      <c r="I116" s="31"/>
      <c r="J116" s="14">
        <f>VLOOKUP(C116,'Master List'!$C$4:$AK$743,8,FALSE)</f>
        <v>37111</v>
      </c>
      <c r="K116" s="14">
        <f>VLOOKUP(C116,'Master List'!$C$4:$AK$743,34,FALSE)</f>
        <v>39668</v>
      </c>
    </row>
    <row r="117" spans="1:11" x14ac:dyDescent="0.2">
      <c r="B117" s="24">
        <v>887</v>
      </c>
      <c r="C117" s="24">
        <v>19308</v>
      </c>
      <c r="D117" s="25" t="s">
        <v>329</v>
      </c>
      <c r="E117" s="26">
        <v>2000</v>
      </c>
      <c r="F117" s="24">
        <v>2</v>
      </c>
      <c r="G117" s="24" t="s">
        <v>484</v>
      </c>
      <c r="H117" s="31" t="s">
        <v>1904</v>
      </c>
      <c r="I117" s="31"/>
      <c r="J117" s="14" t="str">
        <f>VLOOKUP(C117,'Master List'!$C$4:$AK$743,8,FALSE)</f>
        <v>Voided</v>
      </c>
      <c r="K117" s="14" t="str">
        <f>VLOOKUP(C117,'Master List'!$C$4:$AK$743,34,FALSE)</f>
        <v/>
      </c>
    </row>
    <row r="118" spans="1:11" x14ac:dyDescent="0.2">
      <c r="B118" s="24">
        <v>887</v>
      </c>
      <c r="C118" s="24">
        <v>19308</v>
      </c>
      <c r="D118" s="25" t="s">
        <v>329</v>
      </c>
      <c r="E118" s="26">
        <v>2000</v>
      </c>
      <c r="F118" s="24">
        <v>2</v>
      </c>
      <c r="G118" s="24" t="s">
        <v>484</v>
      </c>
      <c r="H118" s="31" t="s">
        <v>1859</v>
      </c>
      <c r="I118" s="31"/>
      <c r="J118" s="14" t="str">
        <f>VLOOKUP(C118,'Master List'!$C$4:$AK$743,8,FALSE)</f>
        <v>Voided</v>
      </c>
      <c r="K118" s="14" t="str">
        <f>VLOOKUP(C118,'Master List'!$C$4:$AK$743,34,FALSE)</f>
        <v/>
      </c>
    </row>
    <row r="119" spans="1:11" ht="25.5" x14ac:dyDescent="0.2">
      <c r="B119" s="24">
        <v>885</v>
      </c>
      <c r="C119" s="24">
        <v>15992</v>
      </c>
      <c r="D119" s="25" t="s">
        <v>330</v>
      </c>
      <c r="E119" s="26">
        <v>2000</v>
      </c>
      <c r="F119" s="24">
        <v>1</v>
      </c>
      <c r="G119" s="24" t="s">
        <v>1271</v>
      </c>
      <c r="H119" s="31" t="s">
        <v>1901</v>
      </c>
      <c r="I119" s="31"/>
      <c r="J119" s="14">
        <f>VLOOKUP(C119,'Master List'!$C$4:$AK$743,8,FALSE)</f>
        <v>36721</v>
      </c>
      <c r="K119" s="14">
        <f>VLOOKUP(C119,'Master List'!$C$4:$AK$743,34,FALSE)</f>
        <v>38547</v>
      </c>
    </row>
    <row r="120" spans="1:11" ht="25.5" x14ac:dyDescent="0.2">
      <c r="B120" s="24">
        <v>885</v>
      </c>
      <c r="C120" s="24">
        <v>15992</v>
      </c>
      <c r="D120" s="25" t="s">
        <v>330</v>
      </c>
      <c r="E120" s="26">
        <v>2000</v>
      </c>
      <c r="F120" s="24">
        <v>1</v>
      </c>
      <c r="G120" s="24" t="s">
        <v>1271</v>
      </c>
      <c r="H120" s="31" t="s">
        <v>1399</v>
      </c>
      <c r="I120" s="31"/>
      <c r="J120" s="14">
        <f>VLOOKUP(C120,'Master List'!$C$4:$AK$743,8,FALSE)</f>
        <v>36721</v>
      </c>
      <c r="K120" s="14">
        <f>VLOOKUP(C120,'Master List'!$C$4:$AK$743,34,FALSE)</f>
        <v>38547</v>
      </c>
    </row>
    <row r="121" spans="1:11" ht="25.5" x14ac:dyDescent="0.2">
      <c r="B121" s="24">
        <v>885</v>
      </c>
      <c r="C121" s="24">
        <v>15992</v>
      </c>
      <c r="D121" s="25" t="s">
        <v>330</v>
      </c>
      <c r="E121" s="26">
        <v>2000</v>
      </c>
      <c r="F121" s="24">
        <v>1</v>
      </c>
      <c r="G121" s="24" t="s">
        <v>1271</v>
      </c>
      <c r="H121" s="31" t="s">
        <v>806</v>
      </c>
      <c r="I121" s="31"/>
      <c r="J121" s="14">
        <f>VLOOKUP(C121,'Master List'!$C$4:$AK$743,8,FALSE)</f>
        <v>36721</v>
      </c>
      <c r="K121" s="14">
        <f>VLOOKUP(C121,'Master List'!$C$4:$AK$743,34,FALSE)</f>
        <v>38547</v>
      </c>
    </row>
    <row r="122" spans="1:11" ht="25.5" x14ac:dyDescent="0.2">
      <c r="B122" s="24">
        <v>885</v>
      </c>
      <c r="C122" s="24">
        <v>15992</v>
      </c>
      <c r="D122" s="25" t="s">
        <v>330</v>
      </c>
      <c r="E122" s="26">
        <v>2000</v>
      </c>
      <c r="F122" s="24">
        <v>1</v>
      </c>
      <c r="G122" s="24" t="s">
        <v>1271</v>
      </c>
      <c r="H122" s="31" t="s">
        <v>805</v>
      </c>
      <c r="I122" s="31"/>
      <c r="J122" s="14">
        <f>VLOOKUP(C122,'Master List'!$C$4:$AK$743,8,FALSE)</f>
        <v>36721</v>
      </c>
      <c r="K122" s="14">
        <f>VLOOKUP(C122,'Master List'!$C$4:$AK$743,34,FALSE)</f>
        <v>38547</v>
      </c>
    </row>
    <row r="123" spans="1:11" ht="25.5" x14ac:dyDescent="0.2">
      <c r="B123" s="24">
        <v>893</v>
      </c>
      <c r="C123" s="24">
        <v>15992</v>
      </c>
      <c r="D123" s="25" t="s">
        <v>330</v>
      </c>
      <c r="E123" s="26">
        <v>2000</v>
      </c>
      <c r="F123" s="24">
        <v>1</v>
      </c>
      <c r="G123" s="24" t="s">
        <v>1271</v>
      </c>
      <c r="H123" s="31" t="s">
        <v>1398</v>
      </c>
      <c r="I123" s="31"/>
      <c r="J123" s="14">
        <f>VLOOKUP(C123,'Master List'!$C$4:$AK$743,8,FALSE)</f>
        <v>36721</v>
      </c>
      <c r="K123" s="14">
        <f>VLOOKUP(C123,'Master List'!$C$4:$AK$743,34,FALSE)</f>
        <v>38547</v>
      </c>
    </row>
    <row r="124" spans="1:11" x14ac:dyDescent="0.2">
      <c r="B124" s="24">
        <v>880</v>
      </c>
      <c r="C124" s="24">
        <v>16299</v>
      </c>
      <c r="D124" s="25" t="s">
        <v>331</v>
      </c>
      <c r="E124" s="26">
        <v>2000</v>
      </c>
      <c r="F124" s="24">
        <v>5</v>
      </c>
      <c r="G124" s="24" t="s">
        <v>1804</v>
      </c>
      <c r="H124" s="31" t="s">
        <v>1858</v>
      </c>
      <c r="I124" s="31"/>
      <c r="J124" s="14">
        <f>VLOOKUP(C124,'Master List'!$C$4:$AK$743,8,FALSE)</f>
        <v>37573</v>
      </c>
      <c r="K124" s="14">
        <f>VLOOKUP(C124,'Master List'!$C$4:$AK$743,34,FALSE)</f>
        <v>40130</v>
      </c>
    </row>
    <row r="125" spans="1:11" ht="25.5" x14ac:dyDescent="0.2">
      <c r="B125" s="24">
        <v>893</v>
      </c>
      <c r="C125" s="24">
        <v>16299</v>
      </c>
      <c r="D125" s="25" t="s">
        <v>331</v>
      </c>
      <c r="E125" s="26">
        <v>2000</v>
      </c>
      <c r="F125" s="24">
        <v>5</v>
      </c>
      <c r="G125" s="24" t="s">
        <v>1804</v>
      </c>
      <c r="H125" s="31" t="s">
        <v>1398</v>
      </c>
      <c r="I125" s="31"/>
      <c r="J125" s="14">
        <f>VLOOKUP(C125,'Master List'!$C$4:$AK$743,8,FALSE)</f>
        <v>37573</v>
      </c>
      <c r="K125" s="14">
        <f>VLOOKUP(C125,'Master List'!$C$4:$AK$743,34,FALSE)</f>
        <v>40130</v>
      </c>
    </row>
    <row r="126" spans="1:11" ht="25.5" x14ac:dyDescent="0.2">
      <c r="B126" s="24">
        <v>893</v>
      </c>
      <c r="C126" s="24">
        <v>17071</v>
      </c>
      <c r="D126" s="25" t="s">
        <v>332</v>
      </c>
      <c r="E126" s="26">
        <v>2000</v>
      </c>
      <c r="F126" s="24">
        <v>1</v>
      </c>
      <c r="G126" s="24" t="s">
        <v>1351</v>
      </c>
      <c r="H126" s="31" t="s">
        <v>1398</v>
      </c>
      <c r="I126" s="31"/>
      <c r="J126" s="14">
        <f>VLOOKUP(C126,'Master List'!$C$4:$AK$743,8,FALSE)</f>
        <v>36832</v>
      </c>
      <c r="K126" s="14">
        <f>VLOOKUP(C126,'Master List'!$C$4:$AK$743,34,FALSE)</f>
        <v>39388</v>
      </c>
    </row>
    <row r="127" spans="1:11" x14ac:dyDescent="0.2">
      <c r="B127" s="24">
        <v>887</v>
      </c>
      <c r="C127" s="24">
        <v>14524</v>
      </c>
      <c r="D127" s="25" t="s">
        <v>333</v>
      </c>
      <c r="E127" s="26">
        <v>2000</v>
      </c>
      <c r="F127" s="24">
        <v>10</v>
      </c>
      <c r="G127" s="24" t="s">
        <v>452</v>
      </c>
      <c r="H127" s="31" t="s">
        <v>1862</v>
      </c>
      <c r="I127" s="31"/>
      <c r="J127" s="14" t="str">
        <f>VLOOKUP(C127,'Master List'!$C$4:$AK$743,8,FALSE)</f>
        <v>Voided</v>
      </c>
      <c r="K127" s="14" t="str">
        <f>VLOOKUP(C127,'Master List'!$C$4:$AK$743,34,FALSE)</f>
        <v/>
      </c>
    </row>
    <row r="128" spans="1:11" x14ac:dyDescent="0.2">
      <c r="B128" s="24">
        <v>887</v>
      </c>
      <c r="C128" s="24">
        <v>14524</v>
      </c>
      <c r="D128" s="25" t="s">
        <v>333</v>
      </c>
      <c r="E128" s="26">
        <v>2000</v>
      </c>
      <c r="F128" s="24">
        <v>10</v>
      </c>
      <c r="G128" s="24" t="s">
        <v>452</v>
      </c>
      <c r="H128" s="31" t="s">
        <v>1861</v>
      </c>
      <c r="I128" s="31"/>
      <c r="J128" s="14" t="str">
        <f>VLOOKUP(C128,'Master List'!$C$4:$AK$743,8,FALSE)</f>
        <v>Voided</v>
      </c>
      <c r="K128" s="14" t="str">
        <f>VLOOKUP(C128,'Master List'!$C$4:$AK$743,34,FALSE)</f>
        <v/>
      </c>
    </row>
    <row r="129" spans="1:11" x14ac:dyDescent="0.2">
      <c r="B129" s="24">
        <v>887</v>
      </c>
      <c r="C129" s="24">
        <v>11365</v>
      </c>
      <c r="D129" s="25" t="s">
        <v>334</v>
      </c>
      <c r="E129" s="26">
        <v>2000</v>
      </c>
      <c r="F129" s="24">
        <v>3</v>
      </c>
      <c r="G129" s="24" t="s">
        <v>1770</v>
      </c>
      <c r="H129" s="31" t="s">
        <v>1904</v>
      </c>
      <c r="I129" s="31"/>
      <c r="J129" s="14">
        <f>VLOOKUP(C129,'Master List'!$C$4:$AK$743,8,FALSE)</f>
        <v>37586</v>
      </c>
      <c r="K129" s="14">
        <f>VLOOKUP(C129,'Master List'!$C$4:$AK$743,34,FALSE)</f>
        <v>40143</v>
      </c>
    </row>
    <row r="130" spans="1:11" x14ac:dyDescent="0.2">
      <c r="B130" s="24">
        <v>887</v>
      </c>
      <c r="C130" s="24">
        <v>11365</v>
      </c>
      <c r="D130" s="25" t="s">
        <v>334</v>
      </c>
      <c r="E130" s="26">
        <v>2000</v>
      </c>
      <c r="F130" s="24">
        <v>3</v>
      </c>
      <c r="G130" s="24" t="s">
        <v>1770</v>
      </c>
      <c r="H130" s="31" t="s">
        <v>1905</v>
      </c>
      <c r="I130" s="31"/>
      <c r="J130" s="14">
        <f>VLOOKUP(C130,'Master List'!$C$4:$AK$743,8,FALSE)</f>
        <v>37586</v>
      </c>
      <c r="K130" s="14">
        <f>VLOOKUP(C130,'Master List'!$C$4:$AK$743,34,FALSE)</f>
        <v>40143</v>
      </c>
    </row>
    <row r="131" spans="1:11" x14ac:dyDescent="0.2">
      <c r="B131" s="24">
        <v>887</v>
      </c>
      <c r="C131" s="24">
        <v>11365</v>
      </c>
      <c r="D131" s="25" t="s">
        <v>334</v>
      </c>
      <c r="E131" s="26">
        <v>2000</v>
      </c>
      <c r="F131" s="24">
        <v>3</v>
      </c>
      <c r="G131" s="24" t="s">
        <v>1770</v>
      </c>
      <c r="H131" s="31" t="s">
        <v>1859</v>
      </c>
      <c r="I131" s="31"/>
      <c r="J131" s="14">
        <f>VLOOKUP(C131,'Master List'!$C$4:$AK$743,8,FALSE)</f>
        <v>37586</v>
      </c>
      <c r="K131" s="14">
        <f>VLOOKUP(C131,'Master List'!$C$4:$AK$743,34,FALSE)</f>
        <v>40143</v>
      </c>
    </row>
    <row r="132" spans="1:11" x14ac:dyDescent="0.2">
      <c r="B132" s="24">
        <v>887</v>
      </c>
      <c r="C132" s="24">
        <v>11365</v>
      </c>
      <c r="D132" s="25" t="s">
        <v>334</v>
      </c>
      <c r="E132" s="26">
        <v>2000</v>
      </c>
      <c r="F132" s="24">
        <v>3</v>
      </c>
      <c r="G132" s="24" t="s">
        <v>1770</v>
      </c>
      <c r="H132" s="31" t="s">
        <v>1903</v>
      </c>
      <c r="I132" s="31"/>
      <c r="J132" s="14">
        <f>VLOOKUP(C132,'Master List'!$C$4:$AK$743,8,FALSE)</f>
        <v>37586</v>
      </c>
      <c r="K132" s="14">
        <f>VLOOKUP(C132,'Master List'!$C$4:$AK$743,34,FALSE)</f>
        <v>40143</v>
      </c>
    </row>
    <row r="133" spans="1:11" x14ac:dyDescent="0.2">
      <c r="B133" s="24">
        <v>880</v>
      </c>
      <c r="C133" s="24">
        <v>11365</v>
      </c>
      <c r="D133" s="25" t="s">
        <v>334</v>
      </c>
      <c r="E133" s="26">
        <v>2000</v>
      </c>
      <c r="F133" s="24">
        <v>3</v>
      </c>
      <c r="G133" s="24" t="s">
        <v>1770</v>
      </c>
      <c r="H133" s="31" t="s">
        <v>1858</v>
      </c>
      <c r="I133" s="31"/>
      <c r="J133" s="14">
        <f>VLOOKUP(C133,'Master List'!$C$4:$AK$743,8,FALSE)</f>
        <v>37586</v>
      </c>
      <c r="K133" s="14">
        <f>VLOOKUP(C133,'Master List'!$C$4:$AK$743,34,FALSE)</f>
        <v>40143</v>
      </c>
    </row>
    <row r="134" spans="1:11" x14ac:dyDescent="0.2">
      <c r="B134" s="24">
        <v>887</v>
      </c>
      <c r="C134" s="24">
        <v>16924</v>
      </c>
      <c r="D134" s="25" t="s">
        <v>335</v>
      </c>
      <c r="E134" s="26">
        <v>2000</v>
      </c>
      <c r="F134" s="24">
        <v>3</v>
      </c>
      <c r="G134" s="24" t="s">
        <v>1792</v>
      </c>
      <c r="H134" s="31" t="s">
        <v>1862</v>
      </c>
      <c r="I134" s="31"/>
      <c r="J134" s="14" t="str">
        <f>VLOOKUP(C134,'Master List'!$C$4:$AK$743,8,FALSE)</f>
        <v>Voided</v>
      </c>
      <c r="K134" s="14" t="str">
        <f>VLOOKUP(C134,'Master List'!$C$4:$AK$743,34,FALSE)</f>
        <v/>
      </c>
    </row>
    <row r="135" spans="1:11" x14ac:dyDescent="0.2">
      <c r="B135" s="24">
        <v>887</v>
      </c>
      <c r="C135" s="24">
        <v>16924</v>
      </c>
      <c r="D135" s="25" t="s">
        <v>335</v>
      </c>
      <c r="E135" s="26">
        <v>2000</v>
      </c>
      <c r="F135" s="24">
        <v>3</v>
      </c>
      <c r="G135" s="24" t="s">
        <v>1792</v>
      </c>
      <c r="H135" s="31" t="s">
        <v>516</v>
      </c>
      <c r="I135" s="31"/>
      <c r="J135" s="14" t="str">
        <f>VLOOKUP(C135,'Master List'!$C$4:$AK$743,8,FALSE)</f>
        <v>Voided</v>
      </c>
      <c r="K135" s="14" t="str">
        <f>VLOOKUP(C135,'Master List'!$C$4:$AK$743,34,FALSE)</f>
        <v/>
      </c>
    </row>
    <row r="136" spans="1:11" x14ac:dyDescent="0.2">
      <c r="B136" s="24">
        <v>887</v>
      </c>
      <c r="C136" s="24">
        <v>16924</v>
      </c>
      <c r="D136" s="25" t="s">
        <v>335</v>
      </c>
      <c r="E136" s="26">
        <v>2000</v>
      </c>
      <c r="F136" s="24">
        <v>3</v>
      </c>
      <c r="G136" s="24" t="s">
        <v>1792</v>
      </c>
      <c r="H136" s="31" t="s">
        <v>1861</v>
      </c>
      <c r="I136" s="31"/>
      <c r="J136" s="14" t="str">
        <f>VLOOKUP(C136,'Master List'!$C$4:$AK$743,8,FALSE)</f>
        <v>Voided</v>
      </c>
      <c r="K136" s="14" t="str">
        <f>VLOOKUP(C136,'Master List'!$C$4:$AK$743,34,FALSE)</f>
        <v/>
      </c>
    </row>
    <row r="137" spans="1:11" x14ac:dyDescent="0.2">
      <c r="B137" s="24">
        <v>887</v>
      </c>
      <c r="C137" s="24">
        <v>16924</v>
      </c>
      <c r="D137" s="25" t="s">
        <v>335</v>
      </c>
      <c r="E137" s="26">
        <v>2000</v>
      </c>
      <c r="F137" s="24">
        <v>3</v>
      </c>
      <c r="G137" s="24" t="s">
        <v>1792</v>
      </c>
      <c r="H137" s="31" t="s">
        <v>520</v>
      </c>
      <c r="I137" s="31"/>
      <c r="J137" s="14" t="str">
        <f>VLOOKUP(C137,'Master List'!$C$4:$AK$743,8,FALSE)</f>
        <v>Voided</v>
      </c>
      <c r="K137" s="14" t="str">
        <f>VLOOKUP(C137,'Master List'!$C$4:$AK$743,34,FALSE)</f>
        <v/>
      </c>
    </row>
    <row r="138" spans="1:11" ht="25.5" x14ac:dyDescent="0.2">
      <c r="B138" s="24">
        <v>885</v>
      </c>
      <c r="C138" s="24">
        <v>19349</v>
      </c>
      <c r="D138" s="25" t="s">
        <v>336</v>
      </c>
      <c r="E138" s="26">
        <v>2000</v>
      </c>
      <c r="F138" s="24">
        <v>8</v>
      </c>
      <c r="G138" s="24" t="s">
        <v>972</v>
      </c>
      <c r="H138" s="31" t="s">
        <v>1901</v>
      </c>
      <c r="I138" s="31"/>
      <c r="J138" s="14">
        <f>VLOOKUP(C138,'Master List'!$C$4:$AK$743,8,FALSE)</f>
        <v>36850</v>
      </c>
      <c r="K138" s="14">
        <f>VLOOKUP(C138,'Master List'!$C$4:$AK$743,34,FALSE)</f>
        <v>38676</v>
      </c>
    </row>
    <row r="139" spans="1:11" ht="25.5" x14ac:dyDescent="0.2">
      <c r="B139" s="24">
        <v>885</v>
      </c>
      <c r="C139" s="24">
        <v>19349</v>
      </c>
      <c r="D139" s="25" t="s">
        <v>336</v>
      </c>
      <c r="E139" s="26">
        <v>2000</v>
      </c>
      <c r="F139" s="24">
        <v>8</v>
      </c>
      <c r="G139" s="24" t="s">
        <v>972</v>
      </c>
      <c r="H139" s="31" t="s">
        <v>807</v>
      </c>
      <c r="I139" s="31"/>
      <c r="J139" s="14">
        <f>VLOOKUP(C139,'Master List'!$C$4:$AK$743,8,FALSE)</f>
        <v>36850</v>
      </c>
      <c r="K139" s="14">
        <f>VLOOKUP(C139,'Master List'!$C$4:$AK$743,34,FALSE)</f>
        <v>38676</v>
      </c>
    </row>
    <row r="140" spans="1:11" ht="25.5" x14ac:dyDescent="0.2">
      <c r="B140" s="24">
        <v>885</v>
      </c>
      <c r="C140" s="24">
        <v>19349</v>
      </c>
      <c r="D140" s="25" t="s">
        <v>336</v>
      </c>
      <c r="E140" s="26">
        <v>2000</v>
      </c>
      <c r="F140" s="24">
        <v>8</v>
      </c>
      <c r="G140" s="24" t="s">
        <v>972</v>
      </c>
      <c r="H140" s="31" t="s">
        <v>806</v>
      </c>
      <c r="I140" s="31"/>
      <c r="J140" s="14">
        <f>VLOOKUP(C140,'Master List'!$C$4:$AK$743,8,FALSE)</f>
        <v>36850</v>
      </c>
      <c r="K140" s="14">
        <f>VLOOKUP(C140,'Master List'!$C$4:$AK$743,34,FALSE)</f>
        <v>38676</v>
      </c>
    </row>
    <row r="141" spans="1:11" ht="25.5" x14ac:dyDescent="0.2">
      <c r="B141" s="24">
        <v>885</v>
      </c>
      <c r="C141" s="24">
        <v>19349</v>
      </c>
      <c r="D141" s="25" t="s">
        <v>336</v>
      </c>
      <c r="E141" s="26">
        <v>2000</v>
      </c>
      <c r="F141" s="24">
        <v>8</v>
      </c>
      <c r="G141" s="24" t="s">
        <v>972</v>
      </c>
      <c r="H141" s="31" t="s">
        <v>805</v>
      </c>
      <c r="I141" s="31"/>
      <c r="J141" s="14">
        <f>VLOOKUP(C141,'Master List'!$C$4:$AK$743,8,FALSE)</f>
        <v>36850</v>
      </c>
      <c r="K141" s="14">
        <f>VLOOKUP(C141,'Master List'!$C$4:$AK$743,34,FALSE)</f>
        <v>38676</v>
      </c>
    </row>
    <row r="142" spans="1:11" x14ac:dyDescent="0.2">
      <c r="A142" s="97"/>
      <c r="B142" s="24">
        <v>887</v>
      </c>
      <c r="C142" s="24">
        <v>19349</v>
      </c>
      <c r="D142" s="25" t="s">
        <v>336</v>
      </c>
      <c r="E142" s="26">
        <v>2000</v>
      </c>
      <c r="F142" s="24">
        <v>8</v>
      </c>
      <c r="G142" s="24" t="s">
        <v>972</v>
      </c>
      <c r="H142" s="31" t="s">
        <v>1904</v>
      </c>
      <c r="I142" s="31"/>
      <c r="J142" s="14">
        <f>VLOOKUP(C142,'Master List'!$C$4:$AK$743,8,FALSE)</f>
        <v>36850</v>
      </c>
      <c r="K142" s="14">
        <f>VLOOKUP(C142,'Master List'!$C$4:$AK$743,34,FALSE)</f>
        <v>38676</v>
      </c>
    </row>
    <row r="143" spans="1:11" x14ac:dyDescent="0.2">
      <c r="A143" s="97"/>
      <c r="B143" s="24">
        <v>887</v>
      </c>
      <c r="C143" s="24">
        <v>19349</v>
      </c>
      <c r="D143" s="25" t="s">
        <v>336</v>
      </c>
      <c r="E143" s="26">
        <v>2000</v>
      </c>
      <c r="F143" s="24">
        <v>8</v>
      </c>
      <c r="G143" s="24" t="s">
        <v>972</v>
      </c>
      <c r="H143" s="31" t="s">
        <v>1859</v>
      </c>
      <c r="I143" s="31"/>
      <c r="J143" s="14">
        <f>VLOOKUP(C143,'Master List'!$C$4:$AK$743,8,FALSE)</f>
        <v>36850</v>
      </c>
      <c r="K143" s="14">
        <f>VLOOKUP(C143,'Master List'!$C$4:$AK$743,34,FALSE)</f>
        <v>38676</v>
      </c>
    </row>
    <row r="144" spans="1:11" x14ac:dyDescent="0.2">
      <c r="B144" s="24">
        <v>880</v>
      </c>
      <c r="C144" s="24">
        <v>16044</v>
      </c>
      <c r="D144" s="25" t="s">
        <v>337</v>
      </c>
      <c r="E144" s="26">
        <v>2000</v>
      </c>
      <c r="F144" s="24">
        <v>1</v>
      </c>
      <c r="G144" s="24" t="s">
        <v>1273</v>
      </c>
      <c r="H144" s="31" t="s">
        <v>1902</v>
      </c>
      <c r="I144" s="31"/>
      <c r="J144" s="14">
        <f>VLOOKUP(C144,'Master List'!$C$4:$AK$743,8,FALSE)</f>
        <v>36858</v>
      </c>
      <c r="K144" s="14">
        <f>VLOOKUP(C144,'Master List'!$C$4:$AK$743,34,FALSE)</f>
        <v>38684</v>
      </c>
    </row>
    <row r="145" spans="1:11" x14ac:dyDescent="0.2">
      <c r="B145" s="24">
        <v>887</v>
      </c>
      <c r="C145" s="24">
        <v>19344</v>
      </c>
      <c r="D145" s="25" t="s">
        <v>338</v>
      </c>
      <c r="E145" s="26">
        <v>2000</v>
      </c>
      <c r="F145" s="24">
        <v>8</v>
      </c>
      <c r="G145" s="24" t="s">
        <v>970</v>
      </c>
      <c r="H145" s="31" t="s">
        <v>1862</v>
      </c>
      <c r="I145" s="31"/>
      <c r="J145" s="14" t="str">
        <f>VLOOKUP(C145,'Master List'!$C$4:$AK$743,8,FALSE)</f>
        <v>Voided</v>
      </c>
      <c r="K145" s="14" t="str">
        <f>VLOOKUP(C145,'Master List'!$C$4:$AK$743,34,FALSE)</f>
        <v/>
      </c>
    </row>
    <row r="146" spans="1:11" x14ac:dyDescent="0.2">
      <c r="B146" s="24">
        <v>887</v>
      </c>
      <c r="C146" s="24">
        <v>19344</v>
      </c>
      <c r="D146" s="25" t="s">
        <v>338</v>
      </c>
      <c r="E146" s="26">
        <v>2000</v>
      </c>
      <c r="F146" s="24">
        <v>8</v>
      </c>
      <c r="G146" s="24" t="s">
        <v>970</v>
      </c>
      <c r="H146" s="31" t="s">
        <v>516</v>
      </c>
      <c r="I146" s="31"/>
      <c r="J146" s="14" t="str">
        <f>VLOOKUP(C146,'Master List'!$C$4:$AK$743,8,FALSE)</f>
        <v>Voided</v>
      </c>
      <c r="K146" s="14" t="str">
        <f>VLOOKUP(C146,'Master List'!$C$4:$AK$743,34,FALSE)</f>
        <v/>
      </c>
    </row>
    <row r="147" spans="1:11" x14ac:dyDescent="0.2">
      <c r="B147" s="24">
        <v>887</v>
      </c>
      <c r="C147" s="24">
        <v>19344</v>
      </c>
      <c r="D147" s="25" t="s">
        <v>338</v>
      </c>
      <c r="E147" s="26">
        <v>2000</v>
      </c>
      <c r="F147" s="24">
        <v>8</v>
      </c>
      <c r="G147" s="24" t="s">
        <v>970</v>
      </c>
      <c r="H147" s="31" t="s">
        <v>1861</v>
      </c>
      <c r="I147" s="31"/>
      <c r="J147" s="14" t="str">
        <f>VLOOKUP(C147,'Master List'!$C$4:$AK$743,8,FALSE)</f>
        <v>Voided</v>
      </c>
      <c r="K147" s="14" t="str">
        <f>VLOOKUP(C147,'Master List'!$C$4:$AK$743,34,FALSE)</f>
        <v/>
      </c>
    </row>
    <row r="148" spans="1:11" x14ac:dyDescent="0.2">
      <c r="B148" s="24">
        <v>887</v>
      </c>
      <c r="C148" s="24">
        <v>19344</v>
      </c>
      <c r="D148" s="25" t="s">
        <v>338</v>
      </c>
      <c r="E148" s="26">
        <v>2000</v>
      </c>
      <c r="F148" s="24">
        <v>8</v>
      </c>
      <c r="G148" s="24" t="s">
        <v>970</v>
      </c>
      <c r="H148" s="31" t="s">
        <v>520</v>
      </c>
      <c r="I148" s="31"/>
      <c r="J148" s="14" t="str">
        <f>VLOOKUP(C148,'Master List'!$C$4:$AK$743,8,FALSE)</f>
        <v>Voided</v>
      </c>
      <c r="K148" s="14" t="str">
        <f>VLOOKUP(C148,'Master List'!$C$4:$AK$743,34,FALSE)</f>
        <v/>
      </c>
    </row>
    <row r="149" spans="1:11" ht="25.5" x14ac:dyDescent="0.2">
      <c r="B149" s="24">
        <v>885</v>
      </c>
      <c r="C149" s="24">
        <v>15350</v>
      </c>
      <c r="D149" s="25" t="s">
        <v>339</v>
      </c>
      <c r="E149" s="26">
        <v>2000</v>
      </c>
      <c r="F149" s="24">
        <v>8</v>
      </c>
      <c r="G149" s="24" t="s">
        <v>948</v>
      </c>
      <c r="H149" s="31" t="s">
        <v>1901</v>
      </c>
      <c r="I149" s="31"/>
      <c r="J149" s="14">
        <f>VLOOKUP(C149,'Master List'!$C$4:$AK$743,8,FALSE)</f>
        <v>36824</v>
      </c>
      <c r="K149" s="14">
        <f>VLOOKUP(C149,'Master List'!$C$4:$AK$743,34,FALSE)</f>
        <v>38650</v>
      </c>
    </row>
    <row r="150" spans="1:11" ht="25.5" x14ac:dyDescent="0.2">
      <c r="B150" s="24">
        <v>885</v>
      </c>
      <c r="C150" s="24">
        <v>15350</v>
      </c>
      <c r="D150" s="25" t="s">
        <v>339</v>
      </c>
      <c r="E150" s="26">
        <v>2000</v>
      </c>
      <c r="F150" s="24">
        <v>8</v>
      </c>
      <c r="G150" s="24" t="s">
        <v>948</v>
      </c>
      <c r="H150" s="31" t="s">
        <v>807</v>
      </c>
      <c r="I150" s="31"/>
      <c r="J150" s="14">
        <f>VLOOKUP(C150,'Master List'!$C$4:$AK$743,8,FALSE)</f>
        <v>36824</v>
      </c>
      <c r="K150" s="14">
        <f>VLOOKUP(C150,'Master List'!$C$4:$AK$743,34,FALSE)</f>
        <v>38650</v>
      </c>
    </row>
    <row r="151" spans="1:11" ht="25.5" x14ac:dyDescent="0.2">
      <c r="B151" s="24">
        <v>885</v>
      </c>
      <c r="C151" s="24">
        <v>15350</v>
      </c>
      <c r="D151" s="25" t="s">
        <v>339</v>
      </c>
      <c r="E151" s="26">
        <v>2000</v>
      </c>
      <c r="F151" s="24">
        <v>8</v>
      </c>
      <c r="G151" s="24" t="s">
        <v>948</v>
      </c>
      <c r="H151" s="31" t="s">
        <v>806</v>
      </c>
      <c r="I151" s="31"/>
      <c r="J151" s="14">
        <f>VLOOKUP(C151,'Master List'!$C$4:$AK$743,8,FALSE)</f>
        <v>36824</v>
      </c>
      <c r="K151" s="14">
        <f>VLOOKUP(C151,'Master List'!$C$4:$AK$743,34,FALSE)</f>
        <v>38650</v>
      </c>
    </row>
    <row r="152" spans="1:11" ht="25.5" x14ac:dyDescent="0.2">
      <c r="B152" s="24">
        <v>885</v>
      </c>
      <c r="C152" s="24">
        <v>15350</v>
      </c>
      <c r="D152" s="25" t="s">
        <v>339</v>
      </c>
      <c r="E152" s="26">
        <v>2000</v>
      </c>
      <c r="F152" s="24">
        <v>8</v>
      </c>
      <c r="G152" s="24" t="s">
        <v>948</v>
      </c>
      <c r="H152" s="31" t="s">
        <v>805</v>
      </c>
      <c r="I152" s="31"/>
      <c r="J152" s="14">
        <f>VLOOKUP(C152,'Master List'!$C$4:$AK$743,8,FALSE)</f>
        <v>36824</v>
      </c>
      <c r="K152" s="14">
        <f>VLOOKUP(C152,'Master List'!$C$4:$AK$743,34,FALSE)</f>
        <v>38650</v>
      </c>
    </row>
    <row r="153" spans="1:11" x14ac:dyDescent="0.2">
      <c r="B153" s="24">
        <v>887</v>
      </c>
      <c r="C153" s="24">
        <v>19933</v>
      </c>
      <c r="D153" s="25" t="s">
        <v>340</v>
      </c>
      <c r="E153" s="26">
        <v>2000</v>
      </c>
      <c r="F153" s="24">
        <v>10</v>
      </c>
      <c r="G153" s="24" t="s">
        <v>981</v>
      </c>
      <c r="H153" s="31" t="s">
        <v>1904</v>
      </c>
      <c r="I153" s="31"/>
      <c r="J153" s="14" t="str">
        <f>VLOOKUP(C153,'Master List'!$C$4:$AK$743,8,FALSE)</f>
        <v>Non performed</v>
      </c>
      <c r="K153" s="14" t="str">
        <f>VLOOKUP(C153,'Master List'!$C$4:$AK$743,34,FALSE)</f>
        <v/>
      </c>
    </row>
    <row r="154" spans="1:11" x14ac:dyDescent="0.2">
      <c r="B154" s="24">
        <v>887</v>
      </c>
      <c r="C154" s="24">
        <v>19933</v>
      </c>
      <c r="D154" s="25" t="s">
        <v>340</v>
      </c>
      <c r="E154" s="26">
        <v>2000</v>
      </c>
      <c r="F154" s="24">
        <v>10</v>
      </c>
      <c r="G154" s="24" t="s">
        <v>981</v>
      </c>
      <c r="H154" s="31" t="s">
        <v>1859</v>
      </c>
      <c r="I154" s="31"/>
      <c r="J154" s="14" t="str">
        <f>VLOOKUP(C154,'Master List'!$C$4:$AK$743,8,FALSE)</f>
        <v>Non performed</v>
      </c>
      <c r="K154" s="14" t="str">
        <f>VLOOKUP(C154,'Master List'!$C$4:$AK$743,34,FALSE)</f>
        <v/>
      </c>
    </row>
    <row r="155" spans="1:11" x14ac:dyDescent="0.2">
      <c r="B155" s="24">
        <v>887</v>
      </c>
      <c r="C155" s="24">
        <v>19960</v>
      </c>
      <c r="D155" s="25" t="s">
        <v>341</v>
      </c>
      <c r="E155" s="26">
        <v>2000</v>
      </c>
      <c r="F155" s="24">
        <v>10</v>
      </c>
      <c r="G155" s="24" t="s">
        <v>982</v>
      </c>
      <c r="H155" s="31" t="s">
        <v>1904</v>
      </c>
      <c r="I155" s="31"/>
      <c r="J155" s="14" t="str">
        <f>VLOOKUP(C155,'Master List'!$C$4:$AK$743,8,FALSE)</f>
        <v>Non performed</v>
      </c>
      <c r="K155" s="14" t="str">
        <f>VLOOKUP(C155,'Master List'!$C$4:$AK$743,34,FALSE)</f>
        <v/>
      </c>
    </row>
    <row r="156" spans="1:11" x14ac:dyDescent="0.2">
      <c r="A156" s="97"/>
      <c r="B156" s="24">
        <v>887</v>
      </c>
      <c r="C156" s="24">
        <v>19960</v>
      </c>
      <c r="D156" s="25" t="s">
        <v>341</v>
      </c>
      <c r="E156" s="26">
        <v>2000</v>
      </c>
      <c r="F156" s="24">
        <v>10</v>
      </c>
      <c r="G156" s="24" t="s">
        <v>982</v>
      </c>
      <c r="H156" s="31" t="s">
        <v>1859</v>
      </c>
      <c r="I156" s="31"/>
      <c r="J156" s="14" t="str">
        <f>VLOOKUP(C156,'Master List'!$C$4:$AK$743,8,FALSE)</f>
        <v>Non performed</v>
      </c>
      <c r="K156" s="14" t="str">
        <f>VLOOKUP(C156,'Master List'!$C$4:$AK$743,34,FALSE)</f>
        <v/>
      </c>
    </row>
    <row r="157" spans="1:11" x14ac:dyDescent="0.2">
      <c r="A157" s="97"/>
      <c r="B157" s="24">
        <v>887</v>
      </c>
      <c r="C157" s="24">
        <v>19175</v>
      </c>
      <c r="D157" s="25" t="s">
        <v>342</v>
      </c>
      <c r="E157" s="26">
        <v>2000</v>
      </c>
      <c r="F157" s="24">
        <v>6</v>
      </c>
      <c r="G157" s="24" t="s">
        <v>1615</v>
      </c>
      <c r="H157" s="31" t="s">
        <v>1904</v>
      </c>
      <c r="I157" s="31"/>
      <c r="J157" s="14" t="str">
        <f>VLOOKUP(C157,'Master List'!$C$4:$AK$743,8,FALSE)</f>
        <v>Non performed</v>
      </c>
      <c r="K157" s="14" t="str">
        <f>VLOOKUP(C157,'Master List'!$C$4:$AK$743,34,FALSE)</f>
        <v/>
      </c>
    </row>
    <row r="158" spans="1:11" x14ac:dyDescent="0.2">
      <c r="A158" s="97"/>
      <c r="B158" s="24">
        <v>887</v>
      </c>
      <c r="C158" s="24">
        <v>19175</v>
      </c>
      <c r="D158" s="25" t="s">
        <v>342</v>
      </c>
      <c r="E158" s="26">
        <v>2000</v>
      </c>
      <c r="F158" s="24">
        <v>6</v>
      </c>
      <c r="G158" s="24" t="s">
        <v>1615</v>
      </c>
      <c r="H158" s="31" t="s">
        <v>1905</v>
      </c>
      <c r="I158" s="31"/>
      <c r="J158" s="14" t="str">
        <f>VLOOKUP(C158,'Master List'!$C$4:$AK$743,8,FALSE)</f>
        <v>Non performed</v>
      </c>
      <c r="K158" s="14" t="str">
        <f>VLOOKUP(C158,'Master List'!$C$4:$AK$743,34,FALSE)</f>
        <v/>
      </c>
    </row>
    <row r="159" spans="1:11" x14ac:dyDescent="0.2">
      <c r="B159" s="24">
        <v>887</v>
      </c>
      <c r="C159" s="24">
        <v>19175</v>
      </c>
      <c r="D159" s="25" t="s">
        <v>342</v>
      </c>
      <c r="E159" s="26">
        <v>2000</v>
      </c>
      <c r="F159" s="24">
        <v>6</v>
      </c>
      <c r="G159" s="24" t="s">
        <v>1615</v>
      </c>
      <c r="H159" s="31" t="s">
        <v>1859</v>
      </c>
      <c r="I159" s="31"/>
      <c r="J159" s="14" t="str">
        <f>VLOOKUP(C159,'Master List'!$C$4:$AK$743,8,FALSE)</f>
        <v>Non performed</v>
      </c>
      <c r="K159" s="14" t="str">
        <f>VLOOKUP(C159,'Master List'!$C$4:$AK$743,34,FALSE)</f>
        <v/>
      </c>
    </row>
    <row r="160" spans="1:11" x14ac:dyDescent="0.2">
      <c r="B160" s="24">
        <v>887</v>
      </c>
      <c r="C160" s="24">
        <v>19175</v>
      </c>
      <c r="D160" s="25" t="s">
        <v>342</v>
      </c>
      <c r="E160" s="26">
        <v>2000</v>
      </c>
      <c r="F160" s="24">
        <v>6</v>
      </c>
      <c r="G160" s="24" t="s">
        <v>1615</v>
      </c>
      <c r="H160" s="31" t="s">
        <v>1903</v>
      </c>
      <c r="I160" s="31"/>
      <c r="J160" s="14" t="str">
        <f>VLOOKUP(C160,'Master List'!$C$4:$AK$743,8,FALSE)</f>
        <v>Non performed</v>
      </c>
      <c r="K160" s="14" t="str">
        <f>VLOOKUP(C160,'Master List'!$C$4:$AK$743,34,FALSE)</f>
        <v/>
      </c>
    </row>
    <row r="161" spans="2:11" ht="25.5" x14ac:dyDescent="0.2">
      <c r="B161" s="24">
        <v>894</v>
      </c>
      <c r="C161" s="24">
        <v>9176</v>
      </c>
      <c r="D161" s="25" t="s">
        <v>343</v>
      </c>
      <c r="E161" s="26">
        <v>2000</v>
      </c>
      <c r="F161" s="24">
        <v>12</v>
      </c>
      <c r="G161" s="24" t="s">
        <v>1005</v>
      </c>
      <c r="H161" s="31" t="s">
        <v>1400</v>
      </c>
      <c r="I161" s="31"/>
      <c r="J161" s="14">
        <f>VLOOKUP(C161,'Master List'!$C$4:$AK$743,8,FALSE)</f>
        <v>37216</v>
      </c>
      <c r="K161" s="14">
        <f>VLOOKUP(C161,'Master List'!$C$4:$AK$743,34,FALSE)</f>
        <v>39773</v>
      </c>
    </row>
    <row r="162" spans="2:11" x14ac:dyDescent="0.2">
      <c r="B162" s="24">
        <v>880</v>
      </c>
      <c r="C162" s="24">
        <v>19338</v>
      </c>
      <c r="D162" s="25" t="s">
        <v>344</v>
      </c>
      <c r="E162" s="26">
        <v>2000</v>
      </c>
      <c r="F162" s="24">
        <v>2</v>
      </c>
      <c r="G162" s="24" t="s">
        <v>486</v>
      </c>
      <c r="H162" s="31" t="s">
        <v>1902</v>
      </c>
      <c r="I162" s="31"/>
      <c r="J162" s="14">
        <f>VLOOKUP(C162,'Master List'!$C$4:$AK$743,8,FALSE)</f>
        <v>36836</v>
      </c>
      <c r="K162" s="14">
        <f>VLOOKUP(C162,'Master List'!$C$4:$AK$743,34,FALSE)</f>
        <v>38662</v>
      </c>
    </row>
    <row r="163" spans="2:11" x14ac:dyDescent="0.2">
      <c r="B163" s="24">
        <v>887</v>
      </c>
      <c r="C163" s="24">
        <v>12387</v>
      </c>
      <c r="D163" s="25" t="s">
        <v>345</v>
      </c>
      <c r="E163" s="26">
        <v>2000</v>
      </c>
      <c r="F163" s="24">
        <v>6</v>
      </c>
      <c r="G163" s="24" t="s">
        <v>1599</v>
      </c>
      <c r="H163" s="31" t="s">
        <v>1862</v>
      </c>
      <c r="I163" s="31"/>
      <c r="J163" s="14" t="str">
        <f>VLOOKUP(C163,'Master List'!$C$4:$AK$743,8,FALSE)</f>
        <v>Non performed</v>
      </c>
      <c r="K163" s="14" t="str">
        <f>VLOOKUP(C163,'Master List'!$C$4:$AK$743,34,FALSE)</f>
        <v/>
      </c>
    </row>
    <row r="164" spans="2:11" x14ac:dyDescent="0.2">
      <c r="B164" s="24">
        <v>887</v>
      </c>
      <c r="C164" s="24">
        <v>12387</v>
      </c>
      <c r="D164" s="25" t="s">
        <v>345</v>
      </c>
      <c r="E164" s="26">
        <v>2000</v>
      </c>
      <c r="F164" s="24">
        <v>6</v>
      </c>
      <c r="G164" s="24" t="s">
        <v>1599</v>
      </c>
      <c r="H164" s="31" t="s">
        <v>516</v>
      </c>
      <c r="I164" s="31"/>
      <c r="J164" s="14" t="str">
        <f>VLOOKUP(C164,'Master List'!$C$4:$AK$743,8,FALSE)</f>
        <v>Non performed</v>
      </c>
      <c r="K164" s="14" t="str">
        <f>VLOOKUP(C164,'Master List'!$C$4:$AK$743,34,FALSE)</f>
        <v/>
      </c>
    </row>
    <row r="165" spans="2:11" x14ac:dyDescent="0.2">
      <c r="B165" s="24">
        <v>887</v>
      </c>
      <c r="C165" s="24">
        <v>12387</v>
      </c>
      <c r="D165" s="25" t="s">
        <v>345</v>
      </c>
      <c r="E165" s="26">
        <v>2000</v>
      </c>
      <c r="F165" s="24">
        <v>6</v>
      </c>
      <c r="G165" s="24" t="s">
        <v>1599</v>
      </c>
      <c r="H165" s="31" t="s">
        <v>1861</v>
      </c>
      <c r="I165" s="31"/>
      <c r="J165" s="14" t="str">
        <f>VLOOKUP(C165,'Master List'!$C$4:$AK$743,8,FALSE)</f>
        <v>Non performed</v>
      </c>
      <c r="K165" s="14" t="str">
        <f>VLOOKUP(C165,'Master List'!$C$4:$AK$743,34,FALSE)</f>
        <v/>
      </c>
    </row>
    <row r="166" spans="2:11" x14ac:dyDescent="0.2">
      <c r="B166" s="24">
        <v>887</v>
      </c>
      <c r="C166" s="24">
        <v>12387</v>
      </c>
      <c r="D166" s="25" t="s">
        <v>345</v>
      </c>
      <c r="E166" s="26">
        <v>2000</v>
      </c>
      <c r="F166" s="24">
        <v>6</v>
      </c>
      <c r="G166" s="24" t="s">
        <v>1599</v>
      </c>
      <c r="H166" s="31" t="s">
        <v>520</v>
      </c>
      <c r="I166" s="31"/>
      <c r="J166" s="14" t="str">
        <f>VLOOKUP(C166,'Master List'!$C$4:$AK$743,8,FALSE)</f>
        <v>Non performed</v>
      </c>
      <c r="K166" s="14" t="str">
        <f>VLOOKUP(C166,'Master List'!$C$4:$AK$743,34,FALSE)</f>
        <v/>
      </c>
    </row>
    <row r="167" spans="2:11" ht="25.5" x14ac:dyDescent="0.2">
      <c r="B167" s="24">
        <v>889</v>
      </c>
      <c r="C167" s="24">
        <v>12387</v>
      </c>
      <c r="D167" s="25" t="s">
        <v>345</v>
      </c>
      <c r="E167" s="26">
        <v>2000</v>
      </c>
      <c r="F167" s="24">
        <v>6</v>
      </c>
      <c r="G167" s="24" t="s">
        <v>1599</v>
      </c>
      <c r="H167" s="31" t="s">
        <v>1401</v>
      </c>
      <c r="I167" s="31"/>
      <c r="J167" s="14" t="str">
        <f>VLOOKUP(C167,'Master List'!$C$4:$AK$743,8,FALSE)</f>
        <v>Non performed</v>
      </c>
      <c r="K167" s="14" t="str">
        <f>VLOOKUP(C167,'Master List'!$C$4:$AK$743,34,FALSE)</f>
        <v/>
      </c>
    </row>
    <row r="168" spans="2:11" x14ac:dyDescent="0.2">
      <c r="B168" s="24">
        <v>887</v>
      </c>
      <c r="C168" s="24">
        <v>19393</v>
      </c>
      <c r="D168" s="25" t="s">
        <v>346</v>
      </c>
      <c r="E168" s="26">
        <v>2000</v>
      </c>
      <c r="F168" s="24">
        <v>8</v>
      </c>
      <c r="G168" s="24" t="s">
        <v>976</v>
      </c>
      <c r="H168" s="31" t="s">
        <v>1862</v>
      </c>
      <c r="I168" s="31"/>
      <c r="J168" s="14" t="str">
        <f>VLOOKUP(C168,'Master List'!$C$4:$AK$743,8,FALSE)</f>
        <v>Voided</v>
      </c>
      <c r="K168" s="14" t="str">
        <f>VLOOKUP(C168,'Master List'!$C$4:$AK$743,34,FALSE)</f>
        <v/>
      </c>
    </row>
    <row r="169" spans="2:11" x14ac:dyDescent="0.2">
      <c r="B169" s="24">
        <v>887</v>
      </c>
      <c r="C169" s="24">
        <v>19393</v>
      </c>
      <c r="D169" s="25" t="s">
        <v>346</v>
      </c>
      <c r="E169" s="26">
        <v>2000</v>
      </c>
      <c r="F169" s="24">
        <v>8</v>
      </c>
      <c r="G169" s="24" t="s">
        <v>976</v>
      </c>
      <c r="H169" s="31" t="s">
        <v>1861</v>
      </c>
      <c r="I169" s="31"/>
      <c r="J169" s="14" t="str">
        <f>VLOOKUP(C169,'Master List'!$C$4:$AK$743,8,FALSE)</f>
        <v>Voided</v>
      </c>
      <c r="K169" s="14" t="str">
        <f>VLOOKUP(C169,'Master List'!$C$4:$AK$743,34,FALSE)</f>
        <v/>
      </c>
    </row>
    <row r="170" spans="2:11" ht="25.5" x14ac:dyDescent="0.2">
      <c r="B170" s="24">
        <v>448</v>
      </c>
      <c r="C170" s="24">
        <v>19976</v>
      </c>
      <c r="D170" s="25" t="s">
        <v>347</v>
      </c>
      <c r="E170" s="26">
        <v>2000</v>
      </c>
      <c r="F170" s="24">
        <v>10</v>
      </c>
      <c r="G170" s="24" t="s">
        <v>983</v>
      </c>
      <c r="H170" s="31" t="s">
        <v>1402</v>
      </c>
      <c r="I170" s="31"/>
      <c r="J170" s="14">
        <f>VLOOKUP(C170,'Master List'!$C$4:$AK$743,8,FALSE)</f>
        <v>36763</v>
      </c>
      <c r="K170" s="14">
        <f>VLOOKUP(C170,'Master List'!$C$4:$AK$743,34,FALSE)</f>
        <v>37858</v>
      </c>
    </row>
    <row r="171" spans="2:11" ht="25.5" x14ac:dyDescent="0.2">
      <c r="B171" s="24">
        <v>894</v>
      </c>
      <c r="C171" s="24">
        <v>16380</v>
      </c>
      <c r="D171" s="25" t="s">
        <v>348</v>
      </c>
      <c r="E171" s="26">
        <v>2000</v>
      </c>
      <c r="F171" s="24">
        <v>9</v>
      </c>
      <c r="G171" s="24" t="s">
        <v>411</v>
      </c>
      <c r="H171" s="31" t="s">
        <v>521</v>
      </c>
      <c r="I171" s="31"/>
      <c r="J171" s="14">
        <f>VLOOKUP(C171,'Master List'!$C$4:$AK$743,8,FALSE)</f>
        <v>37118</v>
      </c>
      <c r="K171" s="14">
        <f>VLOOKUP(C171,'Master List'!$C$4:$AK$743,34,FALSE)</f>
        <v>39675</v>
      </c>
    </row>
    <row r="172" spans="2:11" ht="25.5" x14ac:dyDescent="0.2">
      <c r="B172" s="24">
        <v>894</v>
      </c>
      <c r="C172" s="24">
        <v>18122</v>
      </c>
      <c r="D172" s="25" t="s">
        <v>349</v>
      </c>
      <c r="E172" s="26">
        <v>2000</v>
      </c>
      <c r="F172" s="24">
        <v>12</v>
      </c>
      <c r="G172" s="24" t="s">
        <v>1014</v>
      </c>
      <c r="H172" s="31" t="s">
        <v>1400</v>
      </c>
      <c r="I172" s="31"/>
      <c r="J172" s="14">
        <f>VLOOKUP(C172,'Master List'!$C$4:$AK$743,8,FALSE)</f>
        <v>36903</v>
      </c>
      <c r="K172" s="14">
        <f>VLOOKUP(C172,'Master List'!$C$4:$AK$743,34,FALSE)</f>
        <v>39459</v>
      </c>
    </row>
    <row r="173" spans="2:11" x14ac:dyDescent="0.2">
      <c r="B173" s="24">
        <v>887</v>
      </c>
      <c r="C173" s="24">
        <v>19687</v>
      </c>
      <c r="D173" s="25" t="s">
        <v>350</v>
      </c>
      <c r="E173" s="26">
        <v>2000</v>
      </c>
      <c r="F173" s="24">
        <v>8</v>
      </c>
      <c r="G173" s="24" t="s">
        <v>1085</v>
      </c>
      <c r="H173" s="31" t="s">
        <v>1904</v>
      </c>
      <c r="I173" s="31"/>
      <c r="J173" s="14" t="str">
        <f>VLOOKUP(C173,'Master List'!$C$4:$AK$743,8,FALSE)</f>
        <v>Voided</v>
      </c>
      <c r="K173" s="14" t="str">
        <f>VLOOKUP(C173,'Master List'!$C$4:$AK$743,34,FALSE)</f>
        <v/>
      </c>
    </row>
    <row r="174" spans="2:11" x14ac:dyDescent="0.2">
      <c r="B174" s="24">
        <v>887</v>
      </c>
      <c r="C174" s="24">
        <v>19687</v>
      </c>
      <c r="D174" s="25" t="s">
        <v>350</v>
      </c>
      <c r="E174" s="26">
        <v>2000</v>
      </c>
      <c r="F174" s="24">
        <v>8</v>
      </c>
      <c r="G174" s="24" t="s">
        <v>1085</v>
      </c>
      <c r="H174" s="31" t="s">
        <v>1905</v>
      </c>
      <c r="I174" s="31"/>
      <c r="J174" s="14" t="str">
        <f>VLOOKUP(C174,'Master List'!$C$4:$AK$743,8,FALSE)</f>
        <v>Voided</v>
      </c>
      <c r="K174" s="14" t="str">
        <f>VLOOKUP(C174,'Master List'!$C$4:$AK$743,34,FALSE)</f>
        <v/>
      </c>
    </row>
    <row r="175" spans="2:11" x14ac:dyDescent="0.2">
      <c r="B175" s="24">
        <v>887</v>
      </c>
      <c r="C175" s="24">
        <v>19687</v>
      </c>
      <c r="D175" s="25" t="s">
        <v>350</v>
      </c>
      <c r="E175" s="26">
        <v>2000</v>
      </c>
      <c r="F175" s="24">
        <v>8</v>
      </c>
      <c r="G175" s="24" t="s">
        <v>1085</v>
      </c>
      <c r="H175" s="31" t="s">
        <v>1903</v>
      </c>
      <c r="I175" s="31"/>
      <c r="J175" s="14" t="str">
        <f>VLOOKUP(C175,'Master List'!$C$4:$AK$743,8,FALSE)</f>
        <v>Voided</v>
      </c>
      <c r="K175" s="14" t="str">
        <f>VLOOKUP(C175,'Master List'!$C$4:$AK$743,34,FALSE)</f>
        <v/>
      </c>
    </row>
    <row r="176" spans="2:11" ht="25.5" x14ac:dyDescent="0.2">
      <c r="B176" s="24">
        <v>894</v>
      </c>
      <c r="C176" s="24">
        <v>13171</v>
      </c>
      <c r="D176" s="25" t="s">
        <v>351</v>
      </c>
      <c r="E176" s="26">
        <v>2000</v>
      </c>
      <c r="F176" s="24">
        <v>9</v>
      </c>
      <c r="G176" s="24" t="s">
        <v>399</v>
      </c>
      <c r="H176" s="31" t="s">
        <v>521</v>
      </c>
      <c r="I176" s="31"/>
      <c r="J176" s="14">
        <f>VLOOKUP(C176,'Master List'!$C$4:$AK$743,8,FALSE)</f>
        <v>36825</v>
      </c>
      <c r="K176" s="14">
        <f>VLOOKUP(C176,'Master List'!$C$4:$AK$743,34,FALSE)</f>
        <v>39381</v>
      </c>
    </row>
    <row r="177" spans="1:11" x14ac:dyDescent="0.2">
      <c r="B177" s="24">
        <v>880</v>
      </c>
      <c r="C177" s="24">
        <v>7885</v>
      </c>
      <c r="D177" s="25" t="s">
        <v>352</v>
      </c>
      <c r="E177" s="26">
        <v>2000</v>
      </c>
      <c r="F177" s="24">
        <v>3</v>
      </c>
      <c r="G177" s="24" t="s">
        <v>1767</v>
      </c>
      <c r="H177" s="31" t="s">
        <v>1858</v>
      </c>
      <c r="I177" s="31"/>
      <c r="J177" s="14">
        <f>VLOOKUP(C177,'Master List'!$C$4:$AK$743,8,FALSE)</f>
        <v>37592</v>
      </c>
      <c r="K177" s="14">
        <f>VLOOKUP(C177,'Master List'!$C$4:$AK$743,34,FALSE)</f>
        <v>40149</v>
      </c>
    </row>
    <row r="178" spans="1:11" x14ac:dyDescent="0.2">
      <c r="B178" s="24">
        <v>887</v>
      </c>
      <c r="C178" s="24">
        <v>7885</v>
      </c>
      <c r="D178" s="25" t="s">
        <v>352</v>
      </c>
      <c r="E178" s="26">
        <v>2000</v>
      </c>
      <c r="F178" s="24">
        <v>3</v>
      </c>
      <c r="G178" s="24" t="s">
        <v>1767</v>
      </c>
      <c r="H178" s="31" t="s">
        <v>1904</v>
      </c>
      <c r="I178" s="31"/>
      <c r="J178" s="14">
        <f>VLOOKUP(C178,'Master List'!$C$4:$AK$743,8,FALSE)</f>
        <v>37592</v>
      </c>
      <c r="K178" s="14">
        <f>VLOOKUP(C178,'Master List'!$C$4:$AK$743,34,FALSE)</f>
        <v>40149</v>
      </c>
    </row>
    <row r="179" spans="1:11" x14ac:dyDescent="0.2">
      <c r="B179" s="24">
        <v>887</v>
      </c>
      <c r="C179" s="24">
        <v>7885</v>
      </c>
      <c r="D179" s="25" t="s">
        <v>352</v>
      </c>
      <c r="E179" s="26">
        <v>2000</v>
      </c>
      <c r="F179" s="24">
        <v>3</v>
      </c>
      <c r="G179" s="24" t="s">
        <v>1767</v>
      </c>
      <c r="H179" s="31" t="s">
        <v>1905</v>
      </c>
      <c r="I179" s="31"/>
      <c r="J179" s="14">
        <f>VLOOKUP(C179,'Master List'!$C$4:$AK$743,8,FALSE)</f>
        <v>37592</v>
      </c>
      <c r="K179" s="14">
        <f>VLOOKUP(C179,'Master List'!$C$4:$AK$743,34,FALSE)</f>
        <v>40149</v>
      </c>
    </row>
    <row r="180" spans="1:11" x14ac:dyDescent="0.2">
      <c r="B180" s="24">
        <v>887</v>
      </c>
      <c r="C180" s="24">
        <v>7885</v>
      </c>
      <c r="D180" s="25" t="s">
        <v>352</v>
      </c>
      <c r="E180" s="26">
        <v>2000</v>
      </c>
      <c r="F180" s="24">
        <v>3</v>
      </c>
      <c r="G180" s="24" t="s">
        <v>1767</v>
      </c>
      <c r="H180" s="31" t="s">
        <v>1859</v>
      </c>
      <c r="I180" s="31"/>
      <c r="J180" s="14">
        <f>VLOOKUP(C180,'Master List'!$C$4:$AK$743,8,FALSE)</f>
        <v>37592</v>
      </c>
      <c r="K180" s="14">
        <f>VLOOKUP(C180,'Master List'!$C$4:$AK$743,34,FALSE)</f>
        <v>40149</v>
      </c>
    </row>
    <row r="181" spans="1:11" x14ac:dyDescent="0.2">
      <c r="B181" s="24">
        <v>887</v>
      </c>
      <c r="C181" s="24">
        <v>7885</v>
      </c>
      <c r="D181" s="25" t="s">
        <v>352</v>
      </c>
      <c r="E181" s="26">
        <v>2000</v>
      </c>
      <c r="F181" s="24">
        <v>3</v>
      </c>
      <c r="G181" s="24" t="s">
        <v>1767</v>
      </c>
      <c r="H181" s="31" t="s">
        <v>1903</v>
      </c>
      <c r="I181" s="31"/>
      <c r="J181" s="14">
        <f>VLOOKUP(C181,'Master List'!$C$4:$AK$743,8,FALSE)</f>
        <v>37592</v>
      </c>
      <c r="K181" s="14">
        <f>VLOOKUP(C181,'Master List'!$C$4:$AK$743,34,FALSE)</f>
        <v>40149</v>
      </c>
    </row>
    <row r="182" spans="1:11" x14ac:dyDescent="0.2">
      <c r="B182" s="24">
        <v>887</v>
      </c>
      <c r="C182" s="24">
        <v>19392</v>
      </c>
      <c r="D182" s="25" t="s">
        <v>353</v>
      </c>
      <c r="E182" s="26">
        <v>2000</v>
      </c>
      <c r="F182" s="24">
        <v>8</v>
      </c>
      <c r="G182" s="24" t="s">
        <v>975</v>
      </c>
      <c r="H182" s="31" t="s">
        <v>1862</v>
      </c>
      <c r="I182" s="31"/>
      <c r="J182" s="14" t="str">
        <f>VLOOKUP(C182,'Master List'!$C$4:$AK$743,8,FALSE)</f>
        <v>Voided</v>
      </c>
      <c r="K182" s="14" t="str">
        <f>VLOOKUP(C182,'Master List'!$C$4:$AK$743,34,FALSE)</f>
        <v/>
      </c>
    </row>
    <row r="183" spans="1:11" x14ac:dyDescent="0.2">
      <c r="B183" s="24">
        <v>887</v>
      </c>
      <c r="C183" s="24">
        <v>19392</v>
      </c>
      <c r="D183" s="25" t="s">
        <v>353</v>
      </c>
      <c r="E183" s="26">
        <v>2000</v>
      </c>
      <c r="F183" s="24">
        <v>8</v>
      </c>
      <c r="G183" s="24" t="s">
        <v>975</v>
      </c>
      <c r="H183" s="31" t="s">
        <v>516</v>
      </c>
      <c r="I183" s="31"/>
      <c r="J183" s="14" t="str">
        <f>VLOOKUP(C183,'Master List'!$C$4:$AK$743,8,FALSE)</f>
        <v>Voided</v>
      </c>
      <c r="K183" s="14" t="str">
        <f>VLOOKUP(C183,'Master List'!$C$4:$AK$743,34,FALSE)</f>
        <v/>
      </c>
    </row>
    <row r="184" spans="1:11" x14ac:dyDescent="0.2">
      <c r="B184" s="24">
        <v>887</v>
      </c>
      <c r="C184" s="24">
        <v>19392</v>
      </c>
      <c r="D184" s="25" t="s">
        <v>353</v>
      </c>
      <c r="E184" s="26">
        <v>2000</v>
      </c>
      <c r="F184" s="24">
        <v>8</v>
      </c>
      <c r="G184" s="24" t="s">
        <v>975</v>
      </c>
      <c r="H184" s="31" t="s">
        <v>1861</v>
      </c>
      <c r="I184" s="31"/>
      <c r="J184" s="14" t="str">
        <f>VLOOKUP(C184,'Master List'!$C$4:$AK$743,8,FALSE)</f>
        <v>Voided</v>
      </c>
      <c r="K184" s="14" t="str">
        <f>VLOOKUP(C184,'Master List'!$C$4:$AK$743,34,FALSE)</f>
        <v/>
      </c>
    </row>
    <row r="185" spans="1:11" x14ac:dyDescent="0.2">
      <c r="B185" s="24">
        <v>887</v>
      </c>
      <c r="C185" s="24">
        <v>19392</v>
      </c>
      <c r="D185" s="25" t="s">
        <v>353</v>
      </c>
      <c r="E185" s="26">
        <v>2000</v>
      </c>
      <c r="F185" s="24">
        <v>8</v>
      </c>
      <c r="G185" s="24" t="s">
        <v>975</v>
      </c>
      <c r="H185" s="31" t="s">
        <v>520</v>
      </c>
      <c r="I185" s="31"/>
      <c r="J185" s="14" t="str">
        <f>VLOOKUP(C185,'Master List'!$C$4:$AK$743,8,FALSE)</f>
        <v>Voided</v>
      </c>
      <c r="K185" s="14" t="str">
        <f>VLOOKUP(C185,'Master List'!$C$4:$AK$743,34,FALSE)</f>
        <v/>
      </c>
    </row>
    <row r="186" spans="1:11" ht="25.5" x14ac:dyDescent="0.2">
      <c r="B186" s="24">
        <v>884</v>
      </c>
      <c r="C186" s="24">
        <v>17440</v>
      </c>
      <c r="D186" s="25" t="s">
        <v>354</v>
      </c>
      <c r="E186" s="26">
        <v>2000</v>
      </c>
      <c r="F186" s="24">
        <v>10</v>
      </c>
      <c r="G186" s="24" t="s">
        <v>454</v>
      </c>
      <c r="H186" s="31" t="s">
        <v>1405</v>
      </c>
      <c r="I186" s="31"/>
      <c r="J186" s="14">
        <f>VLOOKUP(C186,'Master List'!$C$4:$AK$743,8,FALSE)</f>
        <v>36878</v>
      </c>
      <c r="K186" s="14">
        <f>VLOOKUP(C186,'Master List'!$C$4:$AK$743,34,FALSE)</f>
        <v>39434</v>
      </c>
    </row>
    <row r="187" spans="1:11" ht="25.5" x14ac:dyDescent="0.2">
      <c r="A187" s="97"/>
      <c r="B187" s="24">
        <v>884</v>
      </c>
      <c r="C187" s="24">
        <v>17440</v>
      </c>
      <c r="D187" s="25" t="s">
        <v>354</v>
      </c>
      <c r="E187" s="26">
        <v>2000</v>
      </c>
      <c r="F187" s="24">
        <v>10</v>
      </c>
      <c r="G187" s="24" t="s">
        <v>454</v>
      </c>
      <c r="H187" s="31" t="s">
        <v>1404</v>
      </c>
      <c r="I187" s="31"/>
      <c r="J187" s="14">
        <f>VLOOKUP(C187,'Master List'!$C$4:$AK$743,8,FALSE)</f>
        <v>36878</v>
      </c>
      <c r="K187" s="14">
        <f>VLOOKUP(C187,'Master List'!$C$4:$AK$743,34,FALSE)</f>
        <v>39434</v>
      </c>
    </row>
    <row r="188" spans="1:11" ht="25.5" x14ac:dyDescent="0.2">
      <c r="B188" s="24">
        <v>884</v>
      </c>
      <c r="C188" s="24">
        <v>17440</v>
      </c>
      <c r="D188" s="25" t="s">
        <v>354</v>
      </c>
      <c r="E188" s="26">
        <v>2000</v>
      </c>
      <c r="F188" s="24">
        <v>10</v>
      </c>
      <c r="G188" s="24" t="s">
        <v>454</v>
      </c>
      <c r="H188" s="31" t="s">
        <v>1403</v>
      </c>
      <c r="I188" s="31"/>
      <c r="J188" s="14">
        <f>VLOOKUP(C188,'Master List'!$C$4:$AK$743,8,FALSE)</f>
        <v>36878</v>
      </c>
      <c r="K188" s="14">
        <f>VLOOKUP(C188,'Master List'!$C$4:$AK$743,34,FALSE)</f>
        <v>39434</v>
      </c>
    </row>
    <row r="189" spans="1:11" x14ac:dyDescent="0.2">
      <c r="B189" s="24">
        <v>887</v>
      </c>
      <c r="C189" s="24">
        <v>17440</v>
      </c>
      <c r="D189" s="25" t="s">
        <v>354</v>
      </c>
      <c r="E189" s="26">
        <v>2000</v>
      </c>
      <c r="F189" s="24">
        <v>10</v>
      </c>
      <c r="G189" s="24" t="s">
        <v>454</v>
      </c>
      <c r="H189" s="31" t="s">
        <v>1904</v>
      </c>
      <c r="I189" s="31"/>
      <c r="J189" s="14">
        <f>VLOOKUP(C189,'Master List'!$C$4:$AK$743,8,FALSE)</f>
        <v>36878</v>
      </c>
      <c r="K189" s="14">
        <f>VLOOKUP(C189,'Master List'!$C$4:$AK$743,34,FALSE)</f>
        <v>39434</v>
      </c>
    </row>
    <row r="190" spans="1:11" x14ac:dyDescent="0.2">
      <c r="B190" s="24">
        <v>887</v>
      </c>
      <c r="C190" s="24">
        <v>17440</v>
      </c>
      <c r="D190" s="25" t="s">
        <v>354</v>
      </c>
      <c r="E190" s="26">
        <v>2000</v>
      </c>
      <c r="F190" s="24">
        <v>10</v>
      </c>
      <c r="G190" s="24" t="s">
        <v>454</v>
      </c>
      <c r="H190" s="31" t="s">
        <v>1905</v>
      </c>
      <c r="I190" s="31"/>
      <c r="J190" s="14">
        <f>VLOOKUP(C190,'Master List'!$C$4:$AK$743,8,FALSE)</f>
        <v>36878</v>
      </c>
      <c r="K190" s="14">
        <f>VLOOKUP(C190,'Master List'!$C$4:$AK$743,34,FALSE)</f>
        <v>39434</v>
      </c>
    </row>
    <row r="191" spans="1:11" x14ac:dyDescent="0.2">
      <c r="B191" s="24">
        <v>887</v>
      </c>
      <c r="C191" s="24">
        <v>19660</v>
      </c>
      <c r="D191" s="25" t="s">
        <v>355</v>
      </c>
      <c r="E191" s="26">
        <v>2000</v>
      </c>
      <c r="F191" s="24">
        <v>8</v>
      </c>
      <c r="G191" s="24" t="s">
        <v>1084</v>
      </c>
      <c r="H191" s="31" t="s">
        <v>1862</v>
      </c>
      <c r="I191" s="31"/>
      <c r="J191" s="14" t="str">
        <f>VLOOKUP(C191,'Master List'!$C$4:$AK$743,8,FALSE)</f>
        <v>Voided</v>
      </c>
      <c r="K191" s="14" t="str">
        <f>VLOOKUP(C191,'Master List'!$C$4:$AK$743,34,FALSE)</f>
        <v/>
      </c>
    </row>
    <row r="192" spans="1:11" x14ac:dyDescent="0.2">
      <c r="B192" s="24">
        <v>887</v>
      </c>
      <c r="C192" s="24">
        <v>19660</v>
      </c>
      <c r="D192" s="25" t="s">
        <v>355</v>
      </c>
      <c r="E192" s="26">
        <v>2000</v>
      </c>
      <c r="F192" s="24">
        <v>8</v>
      </c>
      <c r="G192" s="24" t="s">
        <v>1084</v>
      </c>
      <c r="H192" s="31" t="s">
        <v>1861</v>
      </c>
      <c r="I192" s="31"/>
      <c r="J192" s="14" t="str">
        <f>VLOOKUP(C192,'Master List'!$C$4:$AK$743,8,FALSE)</f>
        <v>Voided</v>
      </c>
      <c r="K192" s="14" t="str">
        <f>VLOOKUP(C192,'Master List'!$C$4:$AK$743,34,FALSE)</f>
        <v/>
      </c>
    </row>
    <row r="193" spans="2:11" x14ac:dyDescent="0.2">
      <c r="B193" s="24">
        <v>825</v>
      </c>
      <c r="C193" s="24">
        <v>21023</v>
      </c>
      <c r="D193" s="25" t="s">
        <v>356</v>
      </c>
      <c r="E193" s="26">
        <v>2000</v>
      </c>
      <c r="F193" s="24">
        <v>5</v>
      </c>
      <c r="G193" s="24" t="s">
        <v>1818</v>
      </c>
      <c r="H193" s="31" t="s">
        <v>1406</v>
      </c>
      <c r="I193" s="31"/>
      <c r="J193" s="14">
        <f>VLOOKUP(C193,'Master List'!$C$4:$AK$743,8,FALSE)</f>
        <v>37013</v>
      </c>
      <c r="K193" s="14">
        <f>VLOOKUP(C193,'Master List'!$C$4:$AK$743,34,FALSE)</f>
        <v>37743</v>
      </c>
    </row>
    <row r="194" spans="2:11" x14ac:dyDescent="0.2">
      <c r="B194" s="24">
        <v>887</v>
      </c>
      <c r="C194" s="24">
        <v>18730</v>
      </c>
      <c r="D194" s="25" t="s">
        <v>357</v>
      </c>
      <c r="E194" s="26">
        <v>2000</v>
      </c>
      <c r="F194" s="24">
        <v>12</v>
      </c>
      <c r="G194" s="24" t="s">
        <v>1017</v>
      </c>
      <c r="H194" s="31" t="s">
        <v>1904</v>
      </c>
      <c r="I194" s="31"/>
      <c r="J194" s="14" t="str">
        <f>VLOOKUP(C194,'Master List'!$C$4:$AK$743,8,FALSE)</f>
        <v>Voided</v>
      </c>
      <c r="K194" s="14" t="str">
        <f>VLOOKUP(C194,'Master List'!$C$4:$AK$743,34,FALSE)</f>
        <v/>
      </c>
    </row>
    <row r="195" spans="2:11" x14ac:dyDescent="0.2">
      <c r="B195" s="24">
        <v>887</v>
      </c>
      <c r="C195" s="24">
        <v>18730</v>
      </c>
      <c r="D195" s="25" t="s">
        <v>357</v>
      </c>
      <c r="E195" s="26">
        <v>2000</v>
      </c>
      <c r="F195" s="24">
        <v>12</v>
      </c>
      <c r="G195" s="24" t="s">
        <v>1017</v>
      </c>
      <c r="H195" s="31" t="s">
        <v>1905</v>
      </c>
      <c r="I195" s="31"/>
      <c r="J195" s="14" t="str">
        <f>VLOOKUP(C195,'Master List'!$C$4:$AK$743,8,FALSE)</f>
        <v>Voided</v>
      </c>
      <c r="K195" s="14" t="str">
        <f>VLOOKUP(C195,'Master List'!$C$4:$AK$743,34,FALSE)</f>
        <v/>
      </c>
    </row>
    <row r="196" spans="2:11" x14ac:dyDescent="0.2">
      <c r="B196" s="24">
        <v>887</v>
      </c>
      <c r="C196" s="24">
        <v>18730</v>
      </c>
      <c r="D196" s="25" t="s">
        <v>357</v>
      </c>
      <c r="E196" s="26">
        <v>2000</v>
      </c>
      <c r="F196" s="24">
        <v>12</v>
      </c>
      <c r="G196" s="24" t="s">
        <v>1017</v>
      </c>
      <c r="H196" s="31" t="s">
        <v>1859</v>
      </c>
      <c r="I196" s="31"/>
      <c r="J196" s="14" t="str">
        <f>VLOOKUP(C196,'Master List'!$C$4:$AK$743,8,FALSE)</f>
        <v>Voided</v>
      </c>
      <c r="K196" s="14" t="str">
        <f>VLOOKUP(C196,'Master List'!$C$4:$AK$743,34,FALSE)</f>
        <v/>
      </c>
    </row>
    <row r="197" spans="2:11" x14ac:dyDescent="0.2">
      <c r="B197" s="24">
        <v>887</v>
      </c>
      <c r="C197" s="24">
        <v>18730</v>
      </c>
      <c r="D197" s="25" t="s">
        <v>357</v>
      </c>
      <c r="E197" s="26">
        <v>2000</v>
      </c>
      <c r="F197" s="24">
        <v>12</v>
      </c>
      <c r="G197" s="24" t="s">
        <v>1017</v>
      </c>
      <c r="H197" s="31" t="s">
        <v>1903</v>
      </c>
      <c r="I197" s="31"/>
      <c r="J197" s="14" t="str">
        <f>VLOOKUP(C197,'Master List'!$C$4:$AK$743,8,FALSE)</f>
        <v>Voided</v>
      </c>
      <c r="K197" s="14" t="str">
        <f>VLOOKUP(C197,'Master List'!$C$4:$AK$743,34,FALSE)</f>
        <v/>
      </c>
    </row>
    <row r="198" spans="2:11" x14ac:dyDescent="0.2">
      <c r="B198" s="24">
        <v>887</v>
      </c>
      <c r="C198" s="24">
        <v>16738</v>
      </c>
      <c r="D198" s="25" t="s">
        <v>358</v>
      </c>
      <c r="E198" s="26">
        <v>2000</v>
      </c>
      <c r="F198" s="24">
        <v>3</v>
      </c>
      <c r="G198" s="24" t="s">
        <v>1786</v>
      </c>
      <c r="H198" s="31" t="s">
        <v>1862</v>
      </c>
      <c r="I198" s="31"/>
      <c r="J198" s="14" t="str">
        <f>VLOOKUP(C198,'Master List'!$C$4:$AK$743,8,FALSE)</f>
        <v>Voided</v>
      </c>
      <c r="K198" s="14" t="str">
        <f>VLOOKUP(C198,'Master List'!$C$4:$AK$743,34,FALSE)</f>
        <v/>
      </c>
    </row>
    <row r="199" spans="2:11" x14ac:dyDescent="0.2">
      <c r="B199" s="24">
        <v>887</v>
      </c>
      <c r="C199" s="24">
        <v>16738</v>
      </c>
      <c r="D199" s="25" t="s">
        <v>358</v>
      </c>
      <c r="E199" s="26">
        <v>2000</v>
      </c>
      <c r="F199" s="24">
        <v>3</v>
      </c>
      <c r="G199" s="24" t="s">
        <v>1786</v>
      </c>
      <c r="H199" s="31" t="s">
        <v>1861</v>
      </c>
      <c r="I199" s="31"/>
      <c r="J199" s="14" t="str">
        <f>VLOOKUP(C199,'Master List'!$C$4:$AK$743,8,FALSE)</f>
        <v>Voided</v>
      </c>
      <c r="K199" s="14" t="str">
        <f>VLOOKUP(C199,'Master List'!$C$4:$AK$743,34,FALSE)</f>
        <v/>
      </c>
    </row>
    <row r="200" spans="2:11" x14ac:dyDescent="0.2">
      <c r="B200" s="24">
        <v>887</v>
      </c>
      <c r="C200" s="24">
        <v>16738</v>
      </c>
      <c r="D200" s="25" t="s">
        <v>358</v>
      </c>
      <c r="E200" s="26">
        <v>2000</v>
      </c>
      <c r="F200" s="24">
        <v>3</v>
      </c>
      <c r="G200" s="24" t="s">
        <v>1786</v>
      </c>
      <c r="H200" s="31" t="s">
        <v>520</v>
      </c>
      <c r="I200" s="31"/>
      <c r="J200" s="14" t="str">
        <f>VLOOKUP(C200,'Master List'!$C$4:$AK$743,8,FALSE)</f>
        <v>Voided</v>
      </c>
      <c r="K200" s="14" t="str">
        <f>VLOOKUP(C200,'Master List'!$C$4:$AK$743,34,FALSE)</f>
        <v/>
      </c>
    </row>
    <row r="201" spans="2:11" ht="25.5" x14ac:dyDescent="0.2">
      <c r="B201" s="24">
        <v>885</v>
      </c>
      <c r="C201" s="24">
        <v>19358</v>
      </c>
      <c r="D201" s="25" t="s">
        <v>359</v>
      </c>
      <c r="E201" s="26">
        <v>2000</v>
      </c>
      <c r="F201" s="24">
        <v>2</v>
      </c>
      <c r="G201" s="24" t="s">
        <v>495</v>
      </c>
      <c r="H201" s="31" t="s">
        <v>1901</v>
      </c>
      <c r="I201" s="31"/>
      <c r="J201" s="14">
        <f>VLOOKUP(C201,'Master List'!$C$4:$AK$743,8,FALSE)</f>
        <v>37124</v>
      </c>
      <c r="K201" s="14">
        <f>VLOOKUP(C201,'Master List'!$C$4:$AK$743,34,FALSE)</f>
        <v>38950</v>
      </c>
    </row>
    <row r="202" spans="2:11" ht="25.5" x14ac:dyDescent="0.2">
      <c r="B202" s="24">
        <v>885</v>
      </c>
      <c r="C202" s="24">
        <v>19358</v>
      </c>
      <c r="D202" s="25" t="s">
        <v>359</v>
      </c>
      <c r="E202" s="26">
        <v>2000</v>
      </c>
      <c r="F202" s="24">
        <v>2</v>
      </c>
      <c r="G202" s="24" t="s">
        <v>495</v>
      </c>
      <c r="H202" s="31" t="s">
        <v>807</v>
      </c>
      <c r="I202" s="31"/>
      <c r="J202" s="14">
        <f>VLOOKUP(C202,'Master List'!$C$4:$AK$743,8,FALSE)</f>
        <v>37124</v>
      </c>
      <c r="K202" s="14">
        <f>VLOOKUP(C202,'Master List'!$C$4:$AK$743,34,FALSE)</f>
        <v>38950</v>
      </c>
    </row>
    <row r="203" spans="2:11" ht="25.5" x14ac:dyDescent="0.2">
      <c r="B203" s="24">
        <v>885</v>
      </c>
      <c r="C203" s="24">
        <v>19358</v>
      </c>
      <c r="D203" s="25" t="s">
        <v>359</v>
      </c>
      <c r="E203" s="26">
        <v>2000</v>
      </c>
      <c r="F203" s="24">
        <v>2</v>
      </c>
      <c r="G203" s="24" t="s">
        <v>495</v>
      </c>
      <c r="H203" s="31" t="s">
        <v>806</v>
      </c>
      <c r="I203" s="31"/>
      <c r="J203" s="14">
        <f>VLOOKUP(C203,'Master List'!$C$4:$AK$743,8,FALSE)</f>
        <v>37124</v>
      </c>
      <c r="K203" s="14">
        <f>VLOOKUP(C203,'Master List'!$C$4:$AK$743,34,FALSE)</f>
        <v>38950</v>
      </c>
    </row>
    <row r="204" spans="2:11" ht="25.5" x14ac:dyDescent="0.2">
      <c r="B204" s="24">
        <v>885</v>
      </c>
      <c r="C204" s="24">
        <v>19358</v>
      </c>
      <c r="D204" s="25" t="s">
        <v>359</v>
      </c>
      <c r="E204" s="26">
        <v>2000</v>
      </c>
      <c r="F204" s="24">
        <v>2</v>
      </c>
      <c r="G204" s="24" t="s">
        <v>495</v>
      </c>
      <c r="H204" s="31" t="s">
        <v>805</v>
      </c>
      <c r="I204" s="31"/>
      <c r="J204" s="14">
        <f>VLOOKUP(C204,'Master List'!$C$4:$AK$743,8,FALSE)</f>
        <v>37124</v>
      </c>
      <c r="K204" s="14">
        <f>VLOOKUP(C204,'Master List'!$C$4:$AK$743,34,FALSE)</f>
        <v>38950</v>
      </c>
    </row>
    <row r="205" spans="2:11" x14ac:dyDescent="0.2">
      <c r="B205" s="24">
        <v>887</v>
      </c>
      <c r="C205" s="24">
        <v>17003</v>
      </c>
      <c r="D205" s="25" t="s">
        <v>360</v>
      </c>
      <c r="E205" s="26">
        <v>2000</v>
      </c>
      <c r="F205" s="24">
        <v>6</v>
      </c>
      <c r="G205" s="24" t="s">
        <v>1612</v>
      </c>
      <c r="H205" s="31" t="s">
        <v>1904</v>
      </c>
      <c r="I205" s="31"/>
      <c r="J205" s="14" t="str">
        <f>VLOOKUP(C205,'Master List'!$C$4:$AK$743,8,FALSE)</f>
        <v>Non performed</v>
      </c>
      <c r="K205" s="14" t="str">
        <f>VLOOKUP(C205,'Master List'!$C$4:$AK$743,34,FALSE)</f>
        <v/>
      </c>
    </row>
    <row r="206" spans="2:11" x14ac:dyDescent="0.2">
      <c r="B206" s="24">
        <v>887</v>
      </c>
      <c r="C206" s="24">
        <v>17003</v>
      </c>
      <c r="D206" s="25" t="s">
        <v>360</v>
      </c>
      <c r="E206" s="26">
        <v>2000</v>
      </c>
      <c r="F206" s="24">
        <v>6</v>
      </c>
      <c r="G206" s="24" t="s">
        <v>1612</v>
      </c>
      <c r="H206" s="31" t="s">
        <v>1905</v>
      </c>
      <c r="I206" s="31"/>
      <c r="J206" s="14" t="str">
        <f>VLOOKUP(C206,'Master List'!$C$4:$AK$743,8,FALSE)</f>
        <v>Non performed</v>
      </c>
      <c r="K206" s="14" t="str">
        <f>VLOOKUP(C206,'Master List'!$C$4:$AK$743,34,FALSE)</f>
        <v/>
      </c>
    </row>
    <row r="207" spans="2:11" x14ac:dyDescent="0.2">
      <c r="B207" s="24">
        <v>887</v>
      </c>
      <c r="C207" s="24">
        <v>17003</v>
      </c>
      <c r="D207" s="25" t="s">
        <v>360</v>
      </c>
      <c r="E207" s="26">
        <v>2000</v>
      </c>
      <c r="F207" s="24">
        <v>6</v>
      </c>
      <c r="G207" s="24" t="s">
        <v>1612</v>
      </c>
      <c r="H207" s="31" t="s">
        <v>1903</v>
      </c>
      <c r="I207" s="31"/>
      <c r="J207" s="14" t="str">
        <f>VLOOKUP(C207,'Master List'!$C$4:$AK$743,8,FALSE)</f>
        <v>Non performed</v>
      </c>
      <c r="K207" s="14" t="str">
        <f>VLOOKUP(C207,'Master List'!$C$4:$AK$743,34,FALSE)</f>
        <v/>
      </c>
    </row>
    <row r="208" spans="2:11" x14ac:dyDescent="0.2">
      <c r="B208" s="24">
        <v>882</v>
      </c>
      <c r="C208" s="24">
        <v>21244</v>
      </c>
      <c r="D208" s="25" t="s">
        <v>361</v>
      </c>
      <c r="E208" s="26">
        <v>2000</v>
      </c>
      <c r="F208" s="24">
        <v>3</v>
      </c>
      <c r="G208" s="24" t="s">
        <v>264</v>
      </c>
      <c r="H208" s="31" t="s">
        <v>1907</v>
      </c>
      <c r="I208" s="31"/>
      <c r="J208" s="14">
        <f>VLOOKUP(C208,'Master List'!$C$4:$AK$743,8,FALSE)</f>
        <v>36854</v>
      </c>
      <c r="K208" s="14">
        <f>VLOOKUP(C208,'Master List'!$C$4:$AK$743,34,FALSE)</f>
        <v>37949</v>
      </c>
    </row>
    <row r="209" spans="2:11" x14ac:dyDescent="0.2">
      <c r="B209" s="24">
        <v>882</v>
      </c>
      <c r="C209" s="24">
        <v>21212</v>
      </c>
      <c r="D209" s="25" t="s">
        <v>1052</v>
      </c>
      <c r="E209" s="26">
        <v>2000</v>
      </c>
      <c r="F209" s="24">
        <v>3</v>
      </c>
      <c r="G209" s="24" t="s">
        <v>258</v>
      </c>
      <c r="H209" s="31" t="s">
        <v>1907</v>
      </c>
      <c r="I209" s="31"/>
      <c r="J209" s="14">
        <f>VLOOKUP(C209,'Master List'!$C$4:$AK$743,8,FALSE)</f>
        <v>36799</v>
      </c>
      <c r="K209" s="14">
        <f>VLOOKUP(C209,'Master List'!$C$4:$AK$743,34,FALSE)</f>
        <v>37894</v>
      </c>
    </row>
    <row r="210" spans="2:11" x14ac:dyDescent="0.2">
      <c r="B210" s="24">
        <v>825</v>
      </c>
      <c r="C210" s="24">
        <v>21211</v>
      </c>
      <c r="D210" s="25" t="s">
        <v>1053</v>
      </c>
      <c r="E210" s="26">
        <v>2000</v>
      </c>
      <c r="F210" s="24">
        <v>3</v>
      </c>
      <c r="G210" s="24" t="s">
        <v>257</v>
      </c>
      <c r="H210" s="31" t="s">
        <v>1407</v>
      </c>
      <c r="I210" s="31"/>
      <c r="J210" s="14">
        <f>VLOOKUP(C210,'Master List'!$C$4:$AK$743,8,FALSE)</f>
        <v>36762</v>
      </c>
      <c r="K210" s="14">
        <f>VLOOKUP(C210,'Master List'!$C$4:$AK$743,34,FALSE)</f>
        <v>37492</v>
      </c>
    </row>
    <row r="211" spans="2:11" x14ac:dyDescent="0.2">
      <c r="B211" s="24">
        <v>887</v>
      </c>
      <c r="C211" s="24">
        <v>18410</v>
      </c>
      <c r="D211" s="25" t="s">
        <v>1054</v>
      </c>
      <c r="E211" s="26">
        <v>2000</v>
      </c>
      <c r="F211" s="24">
        <v>2</v>
      </c>
      <c r="G211" s="24" t="s">
        <v>481</v>
      </c>
      <c r="H211" s="31" t="s">
        <v>1904</v>
      </c>
      <c r="I211" s="31"/>
      <c r="J211" s="14" t="str">
        <f>VLOOKUP(C211,'Master List'!$C$4:$AK$743,8,FALSE)</f>
        <v>Voided</v>
      </c>
      <c r="K211" s="14" t="str">
        <f>VLOOKUP(C211,'Master List'!$C$4:$AK$743,34,FALSE)</f>
        <v/>
      </c>
    </row>
    <row r="212" spans="2:11" x14ac:dyDescent="0.2">
      <c r="B212" s="24">
        <v>887</v>
      </c>
      <c r="C212" s="24">
        <v>18410</v>
      </c>
      <c r="D212" s="25" t="s">
        <v>1054</v>
      </c>
      <c r="E212" s="26">
        <v>2000</v>
      </c>
      <c r="F212" s="24">
        <v>2</v>
      </c>
      <c r="G212" s="24" t="s">
        <v>481</v>
      </c>
      <c r="H212" s="31" t="s">
        <v>1859</v>
      </c>
      <c r="I212" s="31"/>
      <c r="J212" s="14" t="str">
        <f>VLOOKUP(C212,'Master List'!$C$4:$AK$743,8,FALSE)</f>
        <v>Voided</v>
      </c>
      <c r="K212" s="14" t="str">
        <f>VLOOKUP(C212,'Master List'!$C$4:$AK$743,34,FALSE)</f>
        <v/>
      </c>
    </row>
    <row r="213" spans="2:11" x14ac:dyDescent="0.2">
      <c r="B213" s="24">
        <v>880</v>
      </c>
      <c r="C213" s="24">
        <v>18286</v>
      </c>
      <c r="D213" s="25" t="s">
        <v>1055</v>
      </c>
      <c r="E213" s="26">
        <v>2000</v>
      </c>
      <c r="F213" s="24">
        <v>3</v>
      </c>
      <c r="G213" s="24" t="s">
        <v>239</v>
      </c>
      <c r="H213" s="31" t="s">
        <v>1902</v>
      </c>
      <c r="I213" s="31"/>
      <c r="J213" s="14">
        <f>VLOOKUP(C213,'Master List'!$C$4:$AK$743,8,FALSE)</f>
        <v>37223</v>
      </c>
      <c r="K213" s="14">
        <f>VLOOKUP(C213,'Master List'!$C$4:$AK$743,34,FALSE)</f>
        <v>39049</v>
      </c>
    </row>
    <row r="214" spans="2:11" x14ac:dyDescent="0.2">
      <c r="B214" s="24">
        <v>887</v>
      </c>
      <c r="C214" s="24">
        <v>18286</v>
      </c>
      <c r="D214" s="25" t="s">
        <v>1055</v>
      </c>
      <c r="E214" s="26">
        <v>2000</v>
      </c>
      <c r="F214" s="24">
        <v>3</v>
      </c>
      <c r="G214" s="24" t="s">
        <v>239</v>
      </c>
      <c r="H214" s="31" t="s">
        <v>1904</v>
      </c>
      <c r="I214" s="31"/>
      <c r="J214" s="14">
        <f>VLOOKUP(C214,'Master List'!$C$4:$AK$743,8,FALSE)</f>
        <v>37223</v>
      </c>
      <c r="K214" s="14">
        <f>VLOOKUP(C214,'Master List'!$C$4:$AK$743,34,FALSE)</f>
        <v>39049</v>
      </c>
    </row>
    <row r="215" spans="2:11" x14ac:dyDescent="0.2">
      <c r="B215" s="24">
        <v>887</v>
      </c>
      <c r="C215" s="24">
        <v>18286</v>
      </c>
      <c r="D215" s="25" t="s">
        <v>1055</v>
      </c>
      <c r="E215" s="26">
        <v>2000</v>
      </c>
      <c r="F215" s="24">
        <v>3</v>
      </c>
      <c r="G215" s="24" t="s">
        <v>239</v>
      </c>
      <c r="H215" s="31" t="s">
        <v>1905</v>
      </c>
      <c r="I215" s="31"/>
      <c r="J215" s="14">
        <f>VLOOKUP(C215,'Master List'!$C$4:$AK$743,8,FALSE)</f>
        <v>37223</v>
      </c>
      <c r="K215" s="14">
        <f>VLOOKUP(C215,'Master List'!$C$4:$AK$743,34,FALSE)</f>
        <v>39049</v>
      </c>
    </row>
    <row r="216" spans="2:11" x14ac:dyDescent="0.2">
      <c r="B216" s="24">
        <v>887</v>
      </c>
      <c r="C216" s="24">
        <v>18286</v>
      </c>
      <c r="D216" s="25" t="s">
        <v>1055</v>
      </c>
      <c r="E216" s="26">
        <v>2000</v>
      </c>
      <c r="F216" s="24">
        <v>3</v>
      </c>
      <c r="G216" s="24" t="s">
        <v>239</v>
      </c>
      <c r="H216" s="31" t="s">
        <v>1903</v>
      </c>
      <c r="I216" s="31"/>
      <c r="J216" s="14">
        <f>VLOOKUP(C216,'Master List'!$C$4:$AK$743,8,FALSE)</f>
        <v>37223</v>
      </c>
      <c r="K216" s="14">
        <f>VLOOKUP(C216,'Master List'!$C$4:$AK$743,34,FALSE)</f>
        <v>39049</v>
      </c>
    </row>
    <row r="217" spans="2:11" ht="25.5" x14ac:dyDescent="0.2">
      <c r="B217" s="24">
        <v>885</v>
      </c>
      <c r="C217" s="24">
        <v>18286</v>
      </c>
      <c r="D217" s="25" t="s">
        <v>1055</v>
      </c>
      <c r="E217" s="26">
        <v>2000</v>
      </c>
      <c r="F217" s="24">
        <v>3</v>
      </c>
      <c r="G217" s="24" t="s">
        <v>239</v>
      </c>
      <c r="H217" s="31" t="s">
        <v>1901</v>
      </c>
      <c r="I217" s="31"/>
      <c r="J217" s="14">
        <f>VLOOKUP(C217,'Master List'!$C$4:$AK$743,8,FALSE)</f>
        <v>37223</v>
      </c>
      <c r="K217" s="14">
        <f>VLOOKUP(C217,'Master List'!$C$4:$AK$743,34,FALSE)</f>
        <v>39049</v>
      </c>
    </row>
    <row r="218" spans="2:11" ht="25.5" x14ac:dyDescent="0.2">
      <c r="B218" s="24">
        <v>885</v>
      </c>
      <c r="C218" s="24">
        <v>18286</v>
      </c>
      <c r="D218" s="25" t="s">
        <v>1055</v>
      </c>
      <c r="E218" s="26">
        <v>2000</v>
      </c>
      <c r="F218" s="24">
        <v>3</v>
      </c>
      <c r="G218" s="24" t="s">
        <v>239</v>
      </c>
      <c r="H218" s="31" t="s">
        <v>1399</v>
      </c>
      <c r="I218" s="31"/>
      <c r="J218" s="14">
        <f>VLOOKUP(C218,'Master List'!$C$4:$AK$743,8,FALSE)</f>
        <v>37223</v>
      </c>
      <c r="K218" s="14">
        <f>VLOOKUP(C218,'Master List'!$C$4:$AK$743,34,FALSE)</f>
        <v>39049</v>
      </c>
    </row>
    <row r="219" spans="2:11" ht="25.5" x14ac:dyDescent="0.2">
      <c r="B219" s="24">
        <v>885</v>
      </c>
      <c r="C219" s="24">
        <v>18286</v>
      </c>
      <c r="D219" s="25" t="s">
        <v>1055</v>
      </c>
      <c r="E219" s="26">
        <v>2000</v>
      </c>
      <c r="F219" s="24">
        <v>3</v>
      </c>
      <c r="G219" s="24" t="s">
        <v>239</v>
      </c>
      <c r="H219" s="31" t="s">
        <v>806</v>
      </c>
      <c r="I219" s="31"/>
      <c r="J219" s="14">
        <f>VLOOKUP(C219,'Master List'!$C$4:$AK$743,8,FALSE)</f>
        <v>37223</v>
      </c>
      <c r="K219" s="14">
        <f>VLOOKUP(C219,'Master List'!$C$4:$AK$743,34,FALSE)</f>
        <v>39049</v>
      </c>
    </row>
    <row r="220" spans="2:11" ht="25.5" x14ac:dyDescent="0.2">
      <c r="B220" s="24">
        <v>885</v>
      </c>
      <c r="C220" s="24">
        <v>18286</v>
      </c>
      <c r="D220" s="25" t="s">
        <v>1055</v>
      </c>
      <c r="E220" s="26">
        <v>2000</v>
      </c>
      <c r="F220" s="24">
        <v>3</v>
      </c>
      <c r="G220" s="24" t="s">
        <v>239</v>
      </c>
      <c r="H220" s="31" t="s">
        <v>805</v>
      </c>
      <c r="I220" s="31"/>
      <c r="J220" s="14">
        <f>VLOOKUP(C220,'Master List'!$C$4:$AK$743,8,FALSE)</f>
        <v>37223</v>
      </c>
      <c r="K220" s="14">
        <f>VLOOKUP(C220,'Master List'!$C$4:$AK$743,34,FALSE)</f>
        <v>39049</v>
      </c>
    </row>
    <row r="221" spans="2:11" x14ac:dyDescent="0.2">
      <c r="B221" s="24">
        <v>880</v>
      </c>
      <c r="C221" s="24">
        <v>10904</v>
      </c>
      <c r="D221" s="25" t="s">
        <v>1056</v>
      </c>
      <c r="E221" s="26">
        <v>2000</v>
      </c>
      <c r="F221" s="24">
        <v>9</v>
      </c>
      <c r="G221" s="24" t="s">
        <v>383</v>
      </c>
      <c r="H221" s="31" t="s">
        <v>1858</v>
      </c>
      <c r="I221" s="31"/>
      <c r="J221" s="14">
        <f>VLOOKUP(C221,'Master List'!$C$4:$AK$743,8,FALSE)</f>
        <v>37237</v>
      </c>
      <c r="K221" s="14">
        <f>VLOOKUP(C221,'Master List'!$C$4:$AK$743,34,FALSE)</f>
        <v>39794</v>
      </c>
    </row>
    <row r="222" spans="2:11" ht="25.5" x14ac:dyDescent="0.2">
      <c r="B222" s="24">
        <v>885</v>
      </c>
      <c r="C222" s="24">
        <v>19494</v>
      </c>
      <c r="D222" s="25" t="s">
        <v>1057</v>
      </c>
      <c r="E222" s="26">
        <v>2000</v>
      </c>
      <c r="F222" s="24">
        <v>12</v>
      </c>
      <c r="G222" s="24" t="s">
        <v>864</v>
      </c>
      <c r="H222" s="31" t="s">
        <v>1901</v>
      </c>
      <c r="I222" s="31"/>
      <c r="J222" s="14">
        <f>VLOOKUP(C222,'Master List'!$C$4:$AK$743,8,FALSE)</f>
        <v>37201</v>
      </c>
      <c r="K222" s="14">
        <f>VLOOKUP(C222,'Master List'!$C$4:$AK$743,34,FALSE)</f>
        <v>39027</v>
      </c>
    </row>
    <row r="223" spans="2:11" ht="25.5" x14ac:dyDescent="0.2">
      <c r="B223" s="24">
        <v>885</v>
      </c>
      <c r="C223" s="24">
        <v>19494</v>
      </c>
      <c r="D223" s="25" t="s">
        <v>1057</v>
      </c>
      <c r="E223" s="26">
        <v>2000</v>
      </c>
      <c r="F223" s="24">
        <v>12</v>
      </c>
      <c r="G223" s="24" t="s">
        <v>864</v>
      </c>
      <c r="H223" s="31" t="s">
        <v>807</v>
      </c>
      <c r="I223" s="31"/>
      <c r="J223" s="14">
        <f>VLOOKUP(C223,'Master List'!$C$4:$AK$743,8,FALSE)</f>
        <v>37201</v>
      </c>
      <c r="K223" s="14">
        <f>VLOOKUP(C223,'Master List'!$C$4:$AK$743,34,FALSE)</f>
        <v>39027</v>
      </c>
    </row>
    <row r="224" spans="2:11" ht="25.5" x14ac:dyDescent="0.2">
      <c r="B224" s="24">
        <v>885</v>
      </c>
      <c r="C224" s="24">
        <v>19494</v>
      </c>
      <c r="D224" s="25" t="s">
        <v>1057</v>
      </c>
      <c r="E224" s="26">
        <v>2000</v>
      </c>
      <c r="F224" s="24">
        <v>12</v>
      </c>
      <c r="G224" s="24" t="s">
        <v>864</v>
      </c>
      <c r="H224" s="31" t="s">
        <v>806</v>
      </c>
      <c r="I224" s="31"/>
      <c r="J224" s="14">
        <f>VLOOKUP(C224,'Master List'!$C$4:$AK$743,8,FALSE)</f>
        <v>37201</v>
      </c>
      <c r="K224" s="14">
        <f>VLOOKUP(C224,'Master List'!$C$4:$AK$743,34,FALSE)</f>
        <v>39027</v>
      </c>
    </row>
    <row r="225" spans="2:11" ht="25.5" x14ac:dyDescent="0.2">
      <c r="B225" s="24">
        <v>885</v>
      </c>
      <c r="C225" s="24">
        <v>19494</v>
      </c>
      <c r="D225" s="25" t="s">
        <v>1057</v>
      </c>
      <c r="E225" s="26">
        <v>2000</v>
      </c>
      <c r="F225" s="24">
        <v>12</v>
      </c>
      <c r="G225" s="24" t="s">
        <v>864</v>
      </c>
      <c r="H225" s="31" t="s">
        <v>805</v>
      </c>
      <c r="I225" s="31"/>
      <c r="J225" s="14">
        <f>VLOOKUP(C225,'Master List'!$C$4:$AK$743,8,FALSE)</f>
        <v>37201</v>
      </c>
      <c r="K225" s="14">
        <f>VLOOKUP(C225,'Master List'!$C$4:$AK$743,34,FALSE)</f>
        <v>39027</v>
      </c>
    </row>
    <row r="226" spans="2:11" ht="25.5" x14ac:dyDescent="0.2">
      <c r="B226" s="24">
        <v>894</v>
      </c>
      <c r="C226" s="24">
        <v>18744</v>
      </c>
      <c r="D226" s="25" t="s">
        <v>1058</v>
      </c>
      <c r="E226" s="26">
        <v>2000</v>
      </c>
      <c r="F226" s="24">
        <v>12</v>
      </c>
      <c r="G226" s="24" t="s">
        <v>851</v>
      </c>
      <c r="H226" s="31" t="s">
        <v>1400</v>
      </c>
      <c r="I226" s="31"/>
      <c r="J226" s="14">
        <f>VLOOKUP(C226,'Master List'!$C$4:$AK$743,8,FALSE)</f>
        <v>37179</v>
      </c>
      <c r="K226" s="14">
        <f>VLOOKUP(C226,'Master List'!$C$4:$AK$743,34,FALSE)</f>
        <v>39736</v>
      </c>
    </row>
    <row r="227" spans="2:11" ht="25.5" x14ac:dyDescent="0.2">
      <c r="B227" s="24">
        <v>448</v>
      </c>
      <c r="C227" s="24">
        <v>19948</v>
      </c>
      <c r="D227" s="25" t="s">
        <v>1059</v>
      </c>
      <c r="E227" s="26">
        <v>2000</v>
      </c>
      <c r="F227" s="24">
        <v>5</v>
      </c>
      <c r="G227" s="24" t="s">
        <v>1815</v>
      </c>
      <c r="H227" s="31" t="s">
        <v>1402</v>
      </c>
      <c r="I227" s="31"/>
      <c r="J227" s="14">
        <f>VLOOKUP(C227,'Master List'!$C$4:$AK$743,8,FALSE)</f>
        <v>36837</v>
      </c>
      <c r="K227" s="14">
        <f>VLOOKUP(C227,'Master List'!$C$4:$AK$743,34,FALSE)</f>
        <v>37932</v>
      </c>
    </row>
    <row r="228" spans="2:11" ht="25.5" x14ac:dyDescent="0.2">
      <c r="B228" s="24">
        <v>884</v>
      </c>
      <c r="C228" s="24">
        <v>13458</v>
      </c>
      <c r="D228" s="25" t="s">
        <v>1060</v>
      </c>
      <c r="E228" s="26">
        <v>2000</v>
      </c>
      <c r="F228" s="24">
        <v>4</v>
      </c>
      <c r="G228" s="24" t="s">
        <v>277</v>
      </c>
      <c r="H228" s="31" t="s">
        <v>1408</v>
      </c>
      <c r="I228" s="31"/>
      <c r="J228" s="14" t="str">
        <f>VLOOKUP(C228,'Master List'!$C$4:$AK$743,8,FALSE)</f>
        <v>Voided</v>
      </c>
      <c r="K228" s="14" t="str">
        <f>VLOOKUP(C228,'Master List'!$C$4:$AK$743,34,FALSE)</f>
        <v/>
      </c>
    </row>
    <row r="229" spans="2:11" ht="25.5" x14ac:dyDescent="0.2">
      <c r="B229" s="24">
        <v>884</v>
      </c>
      <c r="C229" s="24">
        <v>13458</v>
      </c>
      <c r="D229" s="25" t="s">
        <v>1060</v>
      </c>
      <c r="E229" s="26">
        <v>2000</v>
      </c>
      <c r="F229" s="24">
        <v>4</v>
      </c>
      <c r="G229" s="24" t="s">
        <v>277</v>
      </c>
      <c r="H229" s="31" t="s">
        <v>1409</v>
      </c>
      <c r="I229" s="31"/>
      <c r="J229" s="14" t="str">
        <f>VLOOKUP(C229,'Master List'!$C$4:$AK$743,8,FALSE)</f>
        <v>Voided</v>
      </c>
      <c r="K229" s="14" t="str">
        <f>VLOOKUP(C229,'Master List'!$C$4:$AK$743,34,FALSE)</f>
        <v/>
      </c>
    </row>
    <row r="230" spans="2:11" ht="25.5" x14ac:dyDescent="0.2">
      <c r="B230" s="24">
        <v>885</v>
      </c>
      <c r="C230" s="24">
        <v>13458</v>
      </c>
      <c r="D230" s="25" t="s">
        <v>1060</v>
      </c>
      <c r="E230" s="26">
        <v>2000</v>
      </c>
      <c r="F230" s="24">
        <v>4</v>
      </c>
      <c r="G230" s="24" t="s">
        <v>277</v>
      </c>
      <c r="H230" s="31" t="s">
        <v>1901</v>
      </c>
      <c r="I230" s="31"/>
      <c r="J230" s="14" t="str">
        <f>VLOOKUP(C230,'Master List'!$C$4:$AK$743,8,FALSE)</f>
        <v>Voided</v>
      </c>
      <c r="K230" s="14" t="str">
        <f>VLOOKUP(C230,'Master List'!$C$4:$AK$743,34,FALSE)</f>
        <v/>
      </c>
    </row>
    <row r="231" spans="2:11" ht="25.5" x14ac:dyDescent="0.2">
      <c r="B231" s="24">
        <v>885</v>
      </c>
      <c r="C231" s="24">
        <v>13458</v>
      </c>
      <c r="D231" s="25" t="s">
        <v>1060</v>
      </c>
      <c r="E231" s="26">
        <v>2000</v>
      </c>
      <c r="F231" s="24">
        <v>4</v>
      </c>
      <c r="G231" s="24" t="s">
        <v>277</v>
      </c>
      <c r="H231" s="31" t="s">
        <v>1399</v>
      </c>
      <c r="I231" s="31"/>
      <c r="J231" s="14" t="str">
        <f>VLOOKUP(C231,'Master List'!$C$4:$AK$743,8,FALSE)</f>
        <v>Voided</v>
      </c>
      <c r="K231" s="14" t="str">
        <f>VLOOKUP(C231,'Master List'!$C$4:$AK$743,34,FALSE)</f>
        <v/>
      </c>
    </row>
    <row r="232" spans="2:11" ht="25.5" x14ac:dyDescent="0.2">
      <c r="B232" s="24">
        <v>885</v>
      </c>
      <c r="C232" s="24">
        <v>13458</v>
      </c>
      <c r="D232" s="25" t="s">
        <v>1060</v>
      </c>
      <c r="E232" s="26">
        <v>2000</v>
      </c>
      <c r="F232" s="24">
        <v>4</v>
      </c>
      <c r="G232" s="24" t="s">
        <v>277</v>
      </c>
      <c r="H232" s="31" t="s">
        <v>806</v>
      </c>
      <c r="I232" s="31"/>
      <c r="J232" s="14" t="str">
        <f>VLOOKUP(C232,'Master List'!$C$4:$AK$743,8,FALSE)</f>
        <v>Voided</v>
      </c>
      <c r="K232" s="14" t="str">
        <f>VLOOKUP(C232,'Master List'!$C$4:$AK$743,34,FALSE)</f>
        <v/>
      </c>
    </row>
    <row r="233" spans="2:11" ht="25.5" x14ac:dyDescent="0.2">
      <c r="B233" s="24">
        <v>885</v>
      </c>
      <c r="C233" s="24">
        <v>13458</v>
      </c>
      <c r="D233" s="25" t="s">
        <v>1060</v>
      </c>
      <c r="E233" s="26">
        <v>2000</v>
      </c>
      <c r="F233" s="24">
        <v>4</v>
      </c>
      <c r="G233" s="24" t="s">
        <v>277</v>
      </c>
      <c r="H233" s="31" t="s">
        <v>805</v>
      </c>
      <c r="I233" s="31"/>
      <c r="J233" s="14" t="str">
        <f>VLOOKUP(C233,'Master List'!$C$4:$AK$743,8,FALSE)</f>
        <v>Voided</v>
      </c>
      <c r="K233" s="14" t="str">
        <f>VLOOKUP(C233,'Master List'!$C$4:$AK$743,34,FALSE)</f>
        <v/>
      </c>
    </row>
    <row r="234" spans="2:11" x14ac:dyDescent="0.2">
      <c r="B234" s="24">
        <v>990</v>
      </c>
      <c r="C234" s="24">
        <v>13458</v>
      </c>
      <c r="D234" s="25" t="s">
        <v>1060</v>
      </c>
      <c r="E234" s="26">
        <v>2000</v>
      </c>
      <c r="F234" s="24">
        <v>4</v>
      </c>
      <c r="G234" s="24" t="s">
        <v>277</v>
      </c>
      <c r="H234" s="31" t="s">
        <v>1673</v>
      </c>
      <c r="I234" s="31"/>
      <c r="J234" s="14" t="str">
        <f>VLOOKUP(C234,'Master List'!$C$4:$AK$743,8,FALSE)</f>
        <v>Voided</v>
      </c>
      <c r="K234" s="14" t="str">
        <f>VLOOKUP(C234,'Master List'!$C$4:$AK$743,34,FALSE)</f>
        <v/>
      </c>
    </row>
    <row r="235" spans="2:11" ht="25.5" x14ac:dyDescent="0.2">
      <c r="B235" s="24">
        <v>446</v>
      </c>
      <c r="C235" s="24">
        <v>16894</v>
      </c>
      <c r="D235" s="25" t="s">
        <v>1061</v>
      </c>
      <c r="E235" s="26">
        <v>2000</v>
      </c>
      <c r="F235" s="24">
        <v>3</v>
      </c>
      <c r="G235" s="24" t="s">
        <v>1788</v>
      </c>
      <c r="H235" s="31" t="s">
        <v>1402</v>
      </c>
      <c r="I235" s="31"/>
      <c r="J235" s="14" t="str">
        <f>VLOOKUP(C235,'Master List'!$C$4:$AK$743,8,FALSE)</f>
        <v>Voided</v>
      </c>
      <c r="K235" s="14" t="str">
        <f>VLOOKUP(C235,'Master List'!$C$4:$AK$743,34,FALSE)</f>
        <v/>
      </c>
    </row>
    <row r="236" spans="2:11" x14ac:dyDescent="0.2">
      <c r="B236" s="24">
        <v>887</v>
      </c>
      <c r="C236" s="24">
        <v>16894</v>
      </c>
      <c r="D236" s="25" t="s">
        <v>1061</v>
      </c>
      <c r="E236" s="26">
        <v>2000</v>
      </c>
      <c r="F236" s="24">
        <v>3</v>
      </c>
      <c r="G236" s="24" t="s">
        <v>1788</v>
      </c>
      <c r="H236" s="31" t="s">
        <v>1862</v>
      </c>
      <c r="I236" s="31"/>
      <c r="J236" s="14" t="str">
        <f>VLOOKUP(C236,'Master List'!$C$4:$AK$743,8,FALSE)</f>
        <v>Voided</v>
      </c>
      <c r="K236" s="14" t="str">
        <f>VLOOKUP(C236,'Master List'!$C$4:$AK$743,34,FALSE)</f>
        <v/>
      </c>
    </row>
    <row r="237" spans="2:11" x14ac:dyDescent="0.2">
      <c r="B237" s="24">
        <v>887</v>
      </c>
      <c r="C237" s="24">
        <v>16894</v>
      </c>
      <c r="D237" s="25" t="s">
        <v>1061</v>
      </c>
      <c r="E237" s="26">
        <v>2000</v>
      </c>
      <c r="F237" s="24">
        <v>3</v>
      </c>
      <c r="G237" s="24" t="s">
        <v>1788</v>
      </c>
      <c r="H237" s="31" t="s">
        <v>1861</v>
      </c>
      <c r="I237" s="31"/>
      <c r="J237" s="14" t="str">
        <f>VLOOKUP(C237,'Master List'!$C$4:$AK$743,8,FALSE)</f>
        <v>Voided</v>
      </c>
      <c r="K237" s="14" t="str">
        <f>VLOOKUP(C237,'Master List'!$C$4:$AK$743,34,FALSE)</f>
        <v/>
      </c>
    </row>
    <row r="238" spans="2:11" ht="25.5" x14ac:dyDescent="0.2">
      <c r="B238" s="24">
        <v>894</v>
      </c>
      <c r="C238" s="24">
        <v>19451</v>
      </c>
      <c r="D238" s="25" t="s">
        <v>1062</v>
      </c>
      <c r="E238" s="26">
        <v>2000</v>
      </c>
      <c r="F238" s="24">
        <v>2</v>
      </c>
      <c r="G238" s="24" t="s">
        <v>497</v>
      </c>
      <c r="H238" s="31" t="s">
        <v>521</v>
      </c>
      <c r="I238" s="31"/>
      <c r="J238" s="14">
        <f>VLOOKUP(C238,'Master List'!$C$4:$AK$743,8,FALSE)</f>
        <v>37462</v>
      </c>
      <c r="K238" s="14">
        <f>VLOOKUP(C238,'Master List'!$C$4:$AK$743,34,FALSE)</f>
        <v>40019</v>
      </c>
    </row>
    <row r="239" spans="2:11" x14ac:dyDescent="0.2">
      <c r="B239" s="24">
        <v>882</v>
      </c>
      <c r="C239" s="24">
        <v>21243</v>
      </c>
      <c r="D239" s="25" t="s">
        <v>1063</v>
      </c>
      <c r="E239" s="26">
        <v>2000</v>
      </c>
      <c r="F239" s="24">
        <v>3</v>
      </c>
      <c r="G239" s="24" t="s">
        <v>261</v>
      </c>
      <c r="H239" s="31" t="s">
        <v>1907</v>
      </c>
      <c r="I239" s="31"/>
      <c r="J239" s="14">
        <f>VLOOKUP(C239,'Master List'!$C$4:$AK$743,8,FALSE)</f>
        <v>36777</v>
      </c>
      <c r="K239" s="14">
        <f>VLOOKUP(C239,'Master List'!$C$4:$AK$743,34,FALSE)</f>
        <v>37872</v>
      </c>
    </row>
    <row r="240" spans="2:11" x14ac:dyDescent="0.2">
      <c r="B240" s="24">
        <v>887</v>
      </c>
      <c r="C240" s="24">
        <v>19342</v>
      </c>
      <c r="D240" s="25" t="s">
        <v>1064</v>
      </c>
      <c r="E240" s="26">
        <v>2000</v>
      </c>
      <c r="F240" s="24">
        <v>2</v>
      </c>
      <c r="G240" s="24" t="s">
        <v>494</v>
      </c>
      <c r="H240" s="31" t="s">
        <v>1904</v>
      </c>
      <c r="I240" s="31"/>
      <c r="J240" s="14" t="str">
        <f>VLOOKUP(C240,'Master List'!$C$4:$AK$743,8,FALSE)</f>
        <v>Voided</v>
      </c>
      <c r="K240" s="14" t="str">
        <f>VLOOKUP(C240,'Master List'!$C$4:$AK$743,34,FALSE)</f>
        <v/>
      </c>
    </row>
    <row r="241" spans="1:11" x14ac:dyDescent="0.2">
      <c r="B241" s="24">
        <v>887</v>
      </c>
      <c r="C241" s="24">
        <v>19342</v>
      </c>
      <c r="D241" s="25" t="s">
        <v>1064</v>
      </c>
      <c r="E241" s="26">
        <v>2000</v>
      </c>
      <c r="F241" s="24">
        <v>2</v>
      </c>
      <c r="G241" s="24" t="s">
        <v>494</v>
      </c>
      <c r="H241" s="31" t="s">
        <v>1859</v>
      </c>
      <c r="I241" s="31"/>
      <c r="J241" s="14" t="str">
        <f>VLOOKUP(C241,'Master List'!$C$4:$AK$743,8,FALSE)</f>
        <v>Voided</v>
      </c>
      <c r="K241" s="14" t="str">
        <f>VLOOKUP(C241,'Master List'!$C$4:$AK$743,34,FALSE)</f>
        <v/>
      </c>
    </row>
    <row r="242" spans="1:11" x14ac:dyDescent="0.2">
      <c r="B242" s="24">
        <v>887</v>
      </c>
      <c r="C242" s="24">
        <v>19402</v>
      </c>
      <c r="D242" s="25" t="s">
        <v>1065</v>
      </c>
      <c r="E242" s="26">
        <v>2000</v>
      </c>
      <c r="F242" s="24">
        <v>6</v>
      </c>
      <c r="G242" s="24" t="s">
        <v>162</v>
      </c>
      <c r="H242" s="31" t="s">
        <v>1904</v>
      </c>
      <c r="I242" s="31"/>
      <c r="J242" s="14" t="str">
        <f>VLOOKUP(C242,'Master List'!$C$4:$AK$743,8,FALSE)</f>
        <v>Non performed</v>
      </c>
      <c r="K242" s="14" t="str">
        <f>VLOOKUP(C242,'Master List'!$C$4:$AK$743,34,FALSE)</f>
        <v/>
      </c>
    </row>
    <row r="243" spans="1:11" x14ac:dyDescent="0.2">
      <c r="B243" s="24">
        <v>887</v>
      </c>
      <c r="C243" s="24">
        <v>19402</v>
      </c>
      <c r="D243" s="25" t="s">
        <v>1065</v>
      </c>
      <c r="E243" s="26">
        <v>2000</v>
      </c>
      <c r="F243" s="24">
        <v>6</v>
      </c>
      <c r="G243" s="24" t="s">
        <v>162</v>
      </c>
      <c r="H243" s="31" t="s">
        <v>1905</v>
      </c>
      <c r="I243" s="31"/>
      <c r="J243" s="14" t="str">
        <f>VLOOKUP(C243,'Master List'!$C$4:$AK$743,8,FALSE)</f>
        <v>Non performed</v>
      </c>
      <c r="K243" s="14" t="str">
        <f>VLOOKUP(C243,'Master List'!$C$4:$AK$743,34,FALSE)</f>
        <v/>
      </c>
    </row>
    <row r="244" spans="1:11" x14ac:dyDescent="0.2">
      <c r="B244" s="24">
        <v>887</v>
      </c>
      <c r="C244" s="24">
        <v>19402</v>
      </c>
      <c r="D244" s="25" t="s">
        <v>1065</v>
      </c>
      <c r="E244" s="26">
        <v>2000</v>
      </c>
      <c r="F244" s="24">
        <v>6</v>
      </c>
      <c r="G244" s="24" t="s">
        <v>162</v>
      </c>
      <c r="H244" s="31" t="s">
        <v>1903</v>
      </c>
      <c r="I244" s="31"/>
      <c r="J244" s="14" t="str">
        <f>VLOOKUP(C244,'Master List'!$C$4:$AK$743,8,FALSE)</f>
        <v>Non performed</v>
      </c>
      <c r="K244" s="14" t="str">
        <f>VLOOKUP(C244,'Master List'!$C$4:$AK$743,34,FALSE)</f>
        <v/>
      </c>
    </row>
    <row r="245" spans="1:11" x14ac:dyDescent="0.2">
      <c r="B245" s="24">
        <v>887</v>
      </c>
      <c r="C245" s="24">
        <v>18546</v>
      </c>
      <c r="D245" s="25" t="s">
        <v>1066</v>
      </c>
      <c r="E245" s="26">
        <v>2000</v>
      </c>
      <c r="F245" s="24">
        <v>4</v>
      </c>
      <c r="G245" s="24" t="s">
        <v>1067</v>
      </c>
      <c r="H245" s="31" t="s">
        <v>1862</v>
      </c>
      <c r="I245" s="31"/>
      <c r="J245" s="14" t="str">
        <f>VLOOKUP(C245,'Master List'!$C$4:$AK$743,8,FALSE)</f>
        <v>Voided</v>
      </c>
      <c r="K245" s="14" t="str">
        <f>VLOOKUP(C245,'Master List'!$C$4:$AK$743,34,FALSE)</f>
        <v/>
      </c>
    </row>
    <row r="246" spans="1:11" x14ac:dyDescent="0.2">
      <c r="B246" s="24">
        <v>887</v>
      </c>
      <c r="C246" s="24">
        <v>18546</v>
      </c>
      <c r="D246" s="25" t="s">
        <v>1066</v>
      </c>
      <c r="E246" s="26">
        <v>2000</v>
      </c>
      <c r="F246" s="24">
        <v>4</v>
      </c>
      <c r="G246" s="24" t="s">
        <v>1067</v>
      </c>
      <c r="H246" s="31" t="s">
        <v>516</v>
      </c>
      <c r="I246" s="31"/>
      <c r="J246" s="14" t="str">
        <f>VLOOKUP(C246,'Master List'!$C$4:$AK$743,8,FALSE)</f>
        <v>Voided</v>
      </c>
      <c r="K246" s="14" t="str">
        <f>VLOOKUP(C246,'Master List'!$C$4:$AK$743,34,FALSE)</f>
        <v/>
      </c>
    </row>
    <row r="247" spans="1:11" x14ac:dyDescent="0.2">
      <c r="B247" s="24">
        <v>887</v>
      </c>
      <c r="C247" s="24">
        <v>18546</v>
      </c>
      <c r="D247" s="25" t="s">
        <v>1066</v>
      </c>
      <c r="E247" s="26">
        <v>2000</v>
      </c>
      <c r="F247" s="24">
        <v>4</v>
      </c>
      <c r="G247" s="24" t="s">
        <v>1067</v>
      </c>
      <c r="H247" s="31" t="s">
        <v>1861</v>
      </c>
      <c r="I247" s="31"/>
      <c r="J247" s="14" t="str">
        <f>VLOOKUP(C247,'Master List'!$C$4:$AK$743,8,FALSE)</f>
        <v>Voided</v>
      </c>
      <c r="K247" s="14" t="str">
        <f>VLOOKUP(C247,'Master List'!$C$4:$AK$743,34,FALSE)</f>
        <v/>
      </c>
    </row>
    <row r="248" spans="1:11" x14ac:dyDescent="0.2">
      <c r="B248" s="24">
        <v>887</v>
      </c>
      <c r="C248" s="24">
        <v>18546</v>
      </c>
      <c r="D248" s="25" t="s">
        <v>1066</v>
      </c>
      <c r="E248" s="26">
        <v>2000</v>
      </c>
      <c r="F248" s="24">
        <v>4</v>
      </c>
      <c r="G248" s="24" t="s">
        <v>1067</v>
      </c>
      <c r="H248" s="31" t="s">
        <v>520</v>
      </c>
      <c r="I248" s="31"/>
      <c r="J248" s="14" t="str">
        <f>VLOOKUP(C248,'Master List'!$C$4:$AK$743,8,FALSE)</f>
        <v>Voided</v>
      </c>
      <c r="K248" s="14" t="str">
        <f>VLOOKUP(C248,'Master List'!$C$4:$AK$743,34,FALSE)</f>
        <v/>
      </c>
    </row>
    <row r="249" spans="1:11" ht="25.5" x14ac:dyDescent="0.2">
      <c r="B249" s="24">
        <v>885</v>
      </c>
      <c r="C249" s="24">
        <v>16806</v>
      </c>
      <c r="D249" s="25" t="s">
        <v>1068</v>
      </c>
      <c r="E249" s="26">
        <v>2000</v>
      </c>
      <c r="F249" s="24">
        <v>5</v>
      </c>
      <c r="G249" s="24" t="s">
        <v>1805</v>
      </c>
      <c r="H249" s="31" t="s">
        <v>1901</v>
      </c>
      <c r="I249" s="31"/>
      <c r="J249" s="14">
        <f>VLOOKUP(C249,'Master List'!$C$4:$AK$743,8,FALSE)</f>
        <v>37103</v>
      </c>
      <c r="K249" s="14">
        <f>VLOOKUP(C249,'Master List'!$C$4:$AK$743,34,FALSE)</f>
        <v>38929</v>
      </c>
    </row>
    <row r="250" spans="1:11" ht="25.5" x14ac:dyDescent="0.2">
      <c r="B250" s="24">
        <v>885</v>
      </c>
      <c r="C250" s="24">
        <v>16806</v>
      </c>
      <c r="D250" s="25" t="s">
        <v>1068</v>
      </c>
      <c r="E250" s="26">
        <v>2000</v>
      </c>
      <c r="F250" s="24">
        <v>5</v>
      </c>
      <c r="G250" s="24" t="s">
        <v>1805</v>
      </c>
      <c r="H250" s="31" t="s">
        <v>1399</v>
      </c>
      <c r="I250" s="31"/>
      <c r="J250" s="14">
        <f>VLOOKUP(C250,'Master List'!$C$4:$AK$743,8,FALSE)</f>
        <v>37103</v>
      </c>
      <c r="K250" s="14">
        <f>VLOOKUP(C250,'Master List'!$C$4:$AK$743,34,FALSE)</f>
        <v>38929</v>
      </c>
    </row>
    <row r="251" spans="1:11" ht="25.5" x14ac:dyDescent="0.2">
      <c r="B251" s="24">
        <v>885</v>
      </c>
      <c r="C251" s="24">
        <v>16806</v>
      </c>
      <c r="D251" s="25" t="s">
        <v>1068</v>
      </c>
      <c r="E251" s="26">
        <v>2000</v>
      </c>
      <c r="F251" s="24">
        <v>5</v>
      </c>
      <c r="G251" s="24" t="s">
        <v>1805</v>
      </c>
      <c r="H251" s="31" t="s">
        <v>806</v>
      </c>
      <c r="I251" s="31"/>
      <c r="J251" s="14">
        <f>VLOOKUP(C251,'Master List'!$C$4:$AK$743,8,FALSE)</f>
        <v>37103</v>
      </c>
      <c r="K251" s="14">
        <f>VLOOKUP(C251,'Master List'!$C$4:$AK$743,34,FALSE)</f>
        <v>38929</v>
      </c>
    </row>
    <row r="252" spans="1:11" ht="25.5" x14ac:dyDescent="0.2">
      <c r="B252" s="24">
        <v>885</v>
      </c>
      <c r="C252" s="24">
        <v>16806</v>
      </c>
      <c r="D252" s="25" t="s">
        <v>1068</v>
      </c>
      <c r="E252" s="26">
        <v>2000</v>
      </c>
      <c r="F252" s="24">
        <v>5</v>
      </c>
      <c r="G252" s="24" t="s">
        <v>1805</v>
      </c>
      <c r="H252" s="31" t="s">
        <v>805</v>
      </c>
      <c r="I252" s="31"/>
      <c r="J252" s="14">
        <f>VLOOKUP(C252,'Master List'!$C$4:$AK$743,8,FALSE)</f>
        <v>37103</v>
      </c>
      <c r="K252" s="14">
        <f>VLOOKUP(C252,'Master List'!$C$4:$AK$743,34,FALSE)</f>
        <v>38929</v>
      </c>
    </row>
    <row r="253" spans="1:11" ht="25.5" x14ac:dyDescent="0.2">
      <c r="B253" s="24">
        <v>885</v>
      </c>
      <c r="C253" s="24">
        <v>18375</v>
      </c>
      <c r="D253" s="25" t="s">
        <v>1069</v>
      </c>
      <c r="E253" s="26">
        <v>2000</v>
      </c>
      <c r="F253" s="24">
        <v>4</v>
      </c>
      <c r="G253" s="24" t="s">
        <v>283</v>
      </c>
      <c r="H253" s="31" t="s">
        <v>1901</v>
      </c>
      <c r="I253" s="31"/>
      <c r="J253" s="14">
        <f>VLOOKUP(C253,'Master List'!$C$4:$AK$743,8,FALSE)</f>
        <v>37169</v>
      </c>
      <c r="K253" s="14">
        <f>VLOOKUP(C253,'Master List'!$C$4:$AK$743,34,FALSE)</f>
        <v>38995</v>
      </c>
    </row>
    <row r="254" spans="1:11" ht="25.5" x14ac:dyDescent="0.2">
      <c r="B254" s="24">
        <v>885</v>
      </c>
      <c r="C254" s="24">
        <v>18375</v>
      </c>
      <c r="D254" s="25" t="s">
        <v>1069</v>
      </c>
      <c r="E254" s="26">
        <v>2000</v>
      </c>
      <c r="F254" s="24">
        <v>4</v>
      </c>
      <c r="G254" s="24" t="s">
        <v>283</v>
      </c>
      <c r="H254" s="31" t="s">
        <v>807</v>
      </c>
      <c r="I254" s="31"/>
      <c r="J254" s="14">
        <f>VLOOKUP(C254,'Master List'!$C$4:$AK$743,8,FALSE)</f>
        <v>37169</v>
      </c>
      <c r="K254" s="14">
        <f>VLOOKUP(C254,'Master List'!$C$4:$AK$743,34,FALSE)</f>
        <v>38995</v>
      </c>
    </row>
    <row r="255" spans="1:11" ht="25.5" x14ac:dyDescent="0.2">
      <c r="B255" s="24">
        <v>885</v>
      </c>
      <c r="C255" s="24">
        <v>18375</v>
      </c>
      <c r="D255" s="25" t="s">
        <v>1069</v>
      </c>
      <c r="E255" s="26">
        <v>2000</v>
      </c>
      <c r="F255" s="24">
        <v>4</v>
      </c>
      <c r="G255" s="24" t="s">
        <v>283</v>
      </c>
      <c r="H255" s="31" t="s">
        <v>806</v>
      </c>
      <c r="I255" s="31"/>
      <c r="J255" s="14">
        <f>VLOOKUP(C255,'Master List'!$C$4:$AK$743,8,FALSE)</f>
        <v>37169</v>
      </c>
      <c r="K255" s="14">
        <f>VLOOKUP(C255,'Master List'!$C$4:$AK$743,34,FALSE)</f>
        <v>38995</v>
      </c>
    </row>
    <row r="256" spans="1:11" ht="25.5" x14ac:dyDescent="0.2">
      <c r="A256" s="97"/>
      <c r="B256" s="24">
        <v>885</v>
      </c>
      <c r="C256" s="24">
        <v>18375</v>
      </c>
      <c r="D256" s="25" t="s">
        <v>1069</v>
      </c>
      <c r="E256" s="26">
        <v>2000</v>
      </c>
      <c r="F256" s="24">
        <v>4</v>
      </c>
      <c r="G256" s="24" t="s">
        <v>283</v>
      </c>
      <c r="H256" s="31" t="s">
        <v>805</v>
      </c>
      <c r="I256" s="31"/>
      <c r="J256" s="14">
        <f>VLOOKUP(C256,'Master List'!$C$4:$AK$743,8,FALSE)</f>
        <v>37169</v>
      </c>
      <c r="K256" s="14">
        <f>VLOOKUP(C256,'Master List'!$C$4:$AK$743,34,FALSE)</f>
        <v>38995</v>
      </c>
    </row>
    <row r="257" spans="1:11" x14ac:dyDescent="0.2">
      <c r="B257" s="24">
        <v>887</v>
      </c>
      <c r="C257" s="24">
        <v>19218</v>
      </c>
      <c r="D257" s="25" t="s">
        <v>1070</v>
      </c>
      <c r="E257" s="26">
        <v>2000</v>
      </c>
      <c r="F257" s="24">
        <v>9</v>
      </c>
      <c r="G257" s="24" t="s">
        <v>420</v>
      </c>
      <c r="H257" s="31" t="s">
        <v>1862</v>
      </c>
      <c r="I257" s="31"/>
      <c r="J257" s="14" t="str">
        <f>VLOOKUP(C257,'Master List'!$C$4:$AK$743,8,FALSE)</f>
        <v>Non performed</v>
      </c>
      <c r="K257" s="14" t="str">
        <f>VLOOKUP(C257,'Master List'!$C$4:$AK$743,34,FALSE)</f>
        <v/>
      </c>
    </row>
    <row r="258" spans="1:11" x14ac:dyDescent="0.2">
      <c r="B258" s="24">
        <v>887</v>
      </c>
      <c r="C258" s="24">
        <v>19218</v>
      </c>
      <c r="D258" s="25" t="s">
        <v>1070</v>
      </c>
      <c r="E258" s="26">
        <v>2000</v>
      </c>
      <c r="F258" s="24">
        <v>9</v>
      </c>
      <c r="G258" s="24" t="s">
        <v>420</v>
      </c>
      <c r="H258" s="31" t="s">
        <v>1861</v>
      </c>
      <c r="I258" s="31"/>
      <c r="J258" s="14" t="str">
        <f>VLOOKUP(C258,'Master List'!$C$4:$AK$743,8,FALSE)</f>
        <v>Non performed</v>
      </c>
      <c r="K258" s="14" t="str">
        <f>VLOOKUP(C258,'Master List'!$C$4:$AK$743,34,FALSE)</f>
        <v/>
      </c>
    </row>
    <row r="259" spans="1:11" ht="25.5" x14ac:dyDescent="0.2">
      <c r="B259" s="24">
        <v>885</v>
      </c>
      <c r="C259" s="24">
        <v>19963</v>
      </c>
      <c r="D259" s="25" t="s">
        <v>1071</v>
      </c>
      <c r="E259" s="26">
        <v>2000</v>
      </c>
      <c r="F259" s="24">
        <v>4</v>
      </c>
      <c r="G259" s="24" t="s">
        <v>140</v>
      </c>
      <c r="H259" s="31" t="s">
        <v>1901</v>
      </c>
      <c r="I259" s="31"/>
      <c r="J259" s="14">
        <f>VLOOKUP(C259,'Master List'!$C$4:$AK$743,8,FALSE)</f>
        <v>37104</v>
      </c>
      <c r="K259" s="14">
        <f>VLOOKUP(C259,'Master List'!$C$4:$AK$743,34,FALSE)</f>
        <v>38930</v>
      </c>
    </row>
    <row r="260" spans="1:11" ht="25.5" x14ac:dyDescent="0.2">
      <c r="A260" s="97"/>
      <c r="B260" s="24">
        <v>885</v>
      </c>
      <c r="C260" s="24">
        <v>19963</v>
      </c>
      <c r="D260" s="25" t="s">
        <v>1071</v>
      </c>
      <c r="E260" s="26">
        <v>2000</v>
      </c>
      <c r="F260" s="24">
        <v>4</v>
      </c>
      <c r="G260" s="24" t="s">
        <v>140</v>
      </c>
      <c r="H260" s="31" t="s">
        <v>807</v>
      </c>
      <c r="I260" s="31"/>
      <c r="J260" s="14">
        <f>VLOOKUP(C260,'Master List'!$C$4:$AK$743,8,FALSE)</f>
        <v>37104</v>
      </c>
      <c r="K260" s="14">
        <f>VLOOKUP(C260,'Master List'!$C$4:$AK$743,34,FALSE)</f>
        <v>38930</v>
      </c>
    </row>
    <row r="261" spans="1:11" ht="25.5" x14ac:dyDescent="0.2">
      <c r="A261" s="97"/>
      <c r="B261" s="24">
        <v>885</v>
      </c>
      <c r="C261" s="24">
        <v>19963</v>
      </c>
      <c r="D261" s="25" t="s">
        <v>1071</v>
      </c>
      <c r="E261" s="26">
        <v>2000</v>
      </c>
      <c r="F261" s="24">
        <v>4</v>
      </c>
      <c r="G261" s="24" t="s">
        <v>140</v>
      </c>
      <c r="H261" s="31" t="s">
        <v>806</v>
      </c>
      <c r="I261" s="31"/>
      <c r="J261" s="14">
        <f>VLOOKUP(C261,'Master List'!$C$4:$AK$743,8,FALSE)</f>
        <v>37104</v>
      </c>
      <c r="K261" s="14">
        <f>VLOOKUP(C261,'Master List'!$C$4:$AK$743,34,FALSE)</f>
        <v>38930</v>
      </c>
    </row>
    <row r="262" spans="1:11" ht="25.5" x14ac:dyDescent="0.2">
      <c r="B262" s="24">
        <v>885</v>
      </c>
      <c r="C262" s="24">
        <v>19963</v>
      </c>
      <c r="D262" s="25" t="s">
        <v>1071</v>
      </c>
      <c r="E262" s="26">
        <v>2000</v>
      </c>
      <c r="F262" s="24">
        <v>4</v>
      </c>
      <c r="G262" s="24" t="s">
        <v>140</v>
      </c>
      <c r="H262" s="31" t="s">
        <v>805</v>
      </c>
      <c r="I262" s="31"/>
      <c r="J262" s="14">
        <f>VLOOKUP(C262,'Master List'!$C$4:$AK$743,8,FALSE)</f>
        <v>37104</v>
      </c>
      <c r="K262" s="14">
        <f>VLOOKUP(C262,'Master List'!$C$4:$AK$743,34,FALSE)</f>
        <v>38930</v>
      </c>
    </row>
    <row r="263" spans="1:11" ht="25.5" x14ac:dyDescent="0.2">
      <c r="B263" s="24">
        <v>894</v>
      </c>
      <c r="C263" s="24">
        <v>10213</v>
      </c>
      <c r="D263" s="25" t="s">
        <v>1072</v>
      </c>
      <c r="E263" s="26">
        <v>2000</v>
      </c>
      <c r="F263" s="24">
        <v>10</v>
      </c>
      <c r="G263" s="24" t="s">
        <v>447</v>
      </c>
      <c r="H263" s="31" t="s">
        <v>521</v>
      </c>
      <c r="I263" s="31"/>
      <c r="J263" s="14">
        <f>VLOOKUP(C263,'Master List'!$C$4:$AK$743,8,FALSE)</f>
        <v>37208</v>
      </c>
      <c r="K263" s="14">
        <f>VLOOKUP(C263,'Master List'!$C$4:$AK$743,34,FALSE)</f>
        <v>39765</v>
      </c>
    </row>
    <row r="264" spans="1:11" ht="25.5" x14ac:dyDescent="0.2">
      <c r="B264" s="24">
        <v>885</v>
      </c>
      <c r="C264" s="24">
        <v>18746</v>
      </c>
      <c r="D264" s="25" t="s">
        <v>1073</v>
      </c>
      <c r="E264" s="26">
        <v>2000</v>
      </c>
      <c r="F264" s="24">
        <v>12</v>
      </c>
      <c r="G264" s="24" t="s">
        <v>852</v>
      </c>
      <c r="H264" s="31" t="s">
        <v>1901</v>
      </c>
      <c r="I264" s="31"/>
      <c r="J264" s="14">
        <f>VLOOKUP(C264,'Master List'!$C$4:$AK$743,8,FALSE)</f>
        <v>37185</v>
      </c>
      <c r="K264" s="14">
        <f>VLOOKUP(C264,'Master List'!$C$4:$AK$743,34,FALSE)</f>
        <v>39011</v>
      </c>
    </row>
    <row r="265" spans="1:11" ht="25.5" x14ac:dyDescent="0.2">
      <c r="B265" s="24">
        <v>885</v>
      </c>
      <c r="C265" s="24">
        <v>18746</v>
      </c>
      <c r="D265" s="25" t="s">
        <v>1073</v>
      </c>
      <c r="E265" s="26">
        <v>2000</v>
      </c>
      <c r="F265" s="24">
        <v>12</v>
      </c>
      <c r="G265" s="24" t="s">
        <v>852</v>
      </c>
      <c r="H265" s="31" t="s">
        <v>807</v>
      </c>
      <c r="I265" s="31"/>
      <c r="J265" s="14">
        <f>VLOOKUP(C265,'Master List'!$C$4:$AK$743,8,FALSE)</f>
        <v>37185</v>
      </c>
      <c r="K265" s="14">
        <f>VLOOKUP(C265,'Master List'!$C$4:$AK$743,34,FALSE)</f>
        <v>39011</v>
      </c>
    </row>
    <row r="266" spans="1:11" ht="25.5" x14ac:dyDescent="0.2">
      <c r="B266" s="24">
        <v>885</v>
      </c>
      <c r="C266" s="24">
        <v>18746</v>
      </c>
      <c r="D266" s="25" t="s">
        <v>1073</v>
      </c>
      <c r="E266" s="26">
        <v>2000</v>
      </c>
      <c r="F266" s="24">
        <v>12</v>
      </c>
      <c r="G266" s="24" t="s">
        <v>852</v>
      </c>
      <c r="H266" s="31" t="s">
        <v>806</v>
      </c>
      <c r="I266" s="31"/>
      <c r="J266" s="14">
        <f>VLOOKUP(C266,'Master List'!$C$4:$AK$743,8,FALSE)</f>
        <v>37185</v>
      </c>
      <c r="K266" s="14">
        <f>VLOOKUP(C266,'Master List'!$C$4:$AK$743,34,FALSE)</f>
        <v>39011</v>
      </c>
    </row>
    <row r="267" spans="1:11" ht="25.5" x14ac:dyDescent="0.2">
      <c r="B267" s="24">
        <v>885</v>
      </c>
      <c r="C267" s="24">
        <v>18746</v>
      </c>
      <c r="D267" s="25" t="s">
        <v>1073</v>
      </c>
      <c r="E267" s="26">
        <v>2000</v>
      </c>
      <c r="F267" s="24">
        <v>12</v>
      </c>
      <c r="G267" s="24" t="s">
        <v>852</v>
      </c>
      <c r="H267" s="31" t="s">
        <v>805</v>
      </c>
      <c r="I267" s="31"/>
      <c r="J267" s="14">
        <f>VLOOKUP(C267,'Master List'!$C$4:$AK$743,8,FALSE)</f>
        <v>37185</v>
      </c>
      <c r="K267" s="14">
        <f>VLOOKUP(C267,'Master List'!$C$4:$AK$743,34,FALSE)</f>
        <v>39011</v>
      </c>
    </row>
    <row r="268" spans="1:11" ht="25.5" x14ac:dyDescent="0.2">
      <c r="B268" s="24">
        <v>881</v>
      </c>
      <c r="C268" s="24">
        <v>21242</v>
      </c>
      <c r="D268" s="25" t="s">
        <v>1074</v>
      </c>
      <c r="E268" s="26">
        <v>2000</v>
      </c>
      <c r="F268" s="24">
        <v>3</v>
      </c>
      <c r="G268" s="24" t="s">
        <v>260</v>
      </c>
      <c r="H268" s="31" t="s">
        <v>1674</v>
      </c>
      <c r="I268" s="31"/>
      <c r="J268" s="14">
        <f>VLOOKUP(C268,'Master List'!$C$4:$AK$743,8,FALSE)</f>
        <v>37078</v>
      </c>
      <c r="K268" s="14">
        <f>VLOOKUP(C268,'Master List'!$C$4:$AK$743,34,FALSE)</f>
        <v>38174</v>
      </c>
    </row>
    <row r="269" spans="1:11" ht="25.5" x14ac:dyDescent="0.2">
      <c r="B269" s="24">
        <v>894</v>
      </c>
      <c r="C269" s="24">
        <v>13169</v>
      </c>
      <c r="D269" s="25" t="s">
        <v>1075</v>
      </c>
      <c r="E269" s="26">
        <v>2000</v>
      </c>
      <c r="F269" s="24">
        <v>9</v>
      </c>
      <c r="G269" s="24" t="s">
        <v>397</v>
      </c>
      <c r="H269" s="31" t="s">
        <v>521</v>
      </c>
      <c r="I269" s="31"/>
      <c r="J269" s="14">
        <f>VLOOKUP(C269,'Master List'!$C$4:$AK$743,8,FALSE)</f>
        <v>37174</v>
      </c>
      <c r="K269" s="14">
        <f>VLOOKUP(C269,'Master List'!$C$4:$AK$743,34,FALSE)</f>
        <v>39731</v>
      </c>
    </row>
    <row r="270" spans="1:11" ht="25.5" x14ac:dyDescent="0.2">
      <c r="B270" s="24">
        <v>885</v>
      </c>
      <c r="C270" s="24">
        <v>19795</v>
      </c>
      <c r="D270" s="25" t="s">
        <v>1076</v>
      </c>
      <c r="E270" s="26">
        <v>2000</v>
      </c>
      <c r="F270" s="24">
        <v>9</v>
      </c>
      <c r="G270" s="24" t="s">
        <v>430</v>
      </c>
      <c r="H270" s="31" t="s">
        <v>1901</v>
      </c>
      <c r="I270" s="31"/>
      <c r="J270" s="14">
        <f>VLOOKUP(C270,'Master List'!$C$4:$AK$743,8,FALSE)</f>
        <v>37080</v>
      </c>
      <c r="K270" s="14">
        <f>VLOOKUP(C270,'Master List'!$C$4:$AK$743,34,FALSE)</f>
        <v>38906</v>
      </c>
    </row>
    <row r="271" spans="1:11" ht="25.5" x14ac:dyDescent="0.2">
      <c r="B271" s="24">
        <v>885</v>
      </c>
      <c r="C271" s="24">
        <v>19795</v>
      </c>
      <c r="D271" s="25" t="s">
        <v>1076</v>
      </c>
      <c r="E271" s="26">
        <v>2000</v>
      </c>
      <c r="F271" s="24">
        <v>9</v>
      </c>
      <c r="G271" s="24" t="s">
        <v>430</v>
      </c>
      <c r="H271" s="31" t="s">
        <v>807</v>
      </c>
      <c r="I271" s="31"/>
      <c r="J271" s="14">
        <f>VLOOKUP(C271,'Master List'!$C$4:$AK$743,8,FALSE)</f>
        <v>37080</v>
      </c>
      <c r="K271" s="14">
        <f>VLOOKUP(C271,'Master List'!$C$4:$AK$743,34,FALSE)</f>
        <v>38906</v>
      </c>
    </row>
    <row r="272" spans="1:11" ht="25.5" x14ac:dyDescent="0.2">
      <c r="B272" s="24">
        <v>885</v>
      </c>
      <c r="C272" s="24">
        <v>19795</v>
      </c>
      <c r="D272" s="25" t="s">
        <v>1076</v>
      </c>
      <c r="E272" s="26">
        <v>2000</v>
      </c>
      <c r="F272" s="24">
        <v>9</v>
      </c>
      <c r="G272" s="24" t="s">
        <v>430</v>
      </c>
      <c r="H272" s="31" t="s">
        <v>806</v>
      </c>
      <c r="I272" s="31"/>
      <c r="J272" s="14">
        <f>VLOOKUP(C272,'Master List'!$C$4:$AK$743,8,FALSE)</f>
        <v>37080</v>
      </c>
      <c r="K272" s="14">
        <f>VLOOKUP(C272,'Master List'!$C$4:$AK$743,34,FALSE)</f>
        <v>38906</v>
      </c>
    </row>
    <row r="273" spans="2:11" ht="25.5" x14ac:dyDescent="0.2">
      <c r="B273" s="24">
        <v>885</v>
      </c>
      <c r="C273" s="24">
        <v>19795</v>
      </c>
      <c r="D273" s="25" t="s">
        <v>1076</v>
      </c>
      <c r="E273" s="26">
        <v>2000</v>
      </c>
      <c r="F273" s="24">
        <v>9</v>
      </c>
      <c r="G273" s="24" t="s">
        <v>430</v>
      </c>
      <c r="H273" s="31" t="s">
        <v>805</v>
      </c>
      <c r="I273" s="31"/>
      <c r="J273" s="14">
        <f>VLOOKUP(C273,'Master List'!$C$4:$AK$743,8,FALSE)</f>
        <v>37080</v>
      </c>
      <c r="K273" s="14">
        <f>VLOOKUP(C273,'Master List'!$C$4:$AK$743,34,FALSE)</f>
        <v>38906</v>
      </c>
    </row>
    <row r="274" spans="2:11" ht="25.5" x14ac:dyDescent="0.2">
      <c r="B274" s="24">
        <v>885</v>
      </c>
      <c r="C274" s="24">
        <v>21007</v>
      </c>
      <c r="D274" s="25" t="s">
        <v>1077</v>
      </c>
      <c r="E274" s="26">
        <v>2000</v>
      </c>
      <c r="F274" s="24">
        <v>8</v>
      </c>
      <c r="G274" s="24" t="s">
        <v>375</v>
      </c>
      <c r="H274" s="31" t="s">
        <v>1901</v>
      </c>
      <c r="I274" s="31"/>
      <c r="J274" s="14">
        <f>VLOOKUP(C274,'Master List'!$C$4:$AK$743,8,FALSE)</f>
        <v>37036</v>
      </c>
      <c r="K274" s="14">
        <f>VLOOKUP(C274,'Master List'!$C$4:$AK$743,34,FALSE)</f>
        <v>38862</v>
      </c>
    </row>
    <row r="275" spans="2:11" ht="25.5" x14ac:dyDescent="0.2">
      <c r="B275" s="24">
        <v>885</v>
      </c>
      <c r="C275" s="24">
        <v>21007</v>
      </c>
      <c r="D275" s="25" t="s">
        <v>1077</v>
      </c>
      <c r="E275" s="26">
        <v>2000</v>
      </c>
      <c r="F275" s="24">
        <v>8</v>
      </c>
      <c r="G275" s="24" t="s">
        <v>375</v>
      </c>
      <c r="H275" s="31" t="s">
        <v>807</v>
      </c>
      <c r="I275" s="31"/>
      <c r="J275" s="14">
        <f>VLOOKUP(C275,'Master List'!$C$4:$AK$743,8,FALSE)</f>
        <v>37036</v>
      </c>
      <c r="K275" s="14">
        <f>VLOOKUP(C275,'Master List'!$C$4:$AK$743,34,FALSE)</f>
        <v>38862</v>
      </c>
    </row>
    <row r="276" spans="2:11" ht="25.5" x14ac:dyDescent="0.2">
      <c r="B276" s="24">
        <v>885</v>
      </c>
      <c r="C276" s="24">
        <v>21007</v>
      </c>
      <c r="D276" s="25" t="s">
        <v>1077</v>
      </c>
      <c r="E276" s="26">
        <v>2000</v>
      </c>
      <c r="F276" s="24">
        <v>8</v>
      </c>
      <c r="G276" s="24" t="s">
        <v>375</v>
      </c>
      <c r="H276" s="31" t="s">
        <v>806</v>
      </c>
      <c r="I276" s="31"/>
      <c r="J276" s="14">
        <f>VLOOKUP(C276,'Master List'!$C$4:$AK$743,8,FALSE)</f>
        <v>37036</v>
      </c>
      <c r="K276" s="14">
        <f>VLOOKUP(C276,'Master List'!$C$4:$AK$743,34,FALSE)</f>
        <v>38862</v>
      </c>
    </row>
    <row r="277" spans="2:11" ht="25.5" x14ac:dyDescent="0.2">
      <c r="B277" s="24">
        <v>885</v>
      </c>
      <c r="C277" s="24">
        <v>21007</v>
      </c>
      <c r="D277" s="25" t="s">
        <v>1077</v>
      </c>
      <c r="E277" s="26">
        <v>2000</v>
      </c>
      <c r="F277" s="24">
        <v>8</v>
      </c>
      <c r="G277" s="24" t="s">
        <v>375</v>
      </c>
      <c r="H277" s="31" t="s">
        <v>805</v>
      </c>
      <c r="I277" s="31"/>
      <c r="J277" s="14">
        <f>VLOOKUP(C277,'Master List'!$C$4:$AK$743,8,FALSE)</f>
        <v>37036</v>
      </c>
      <c r="K277" s="14">
        <f>VLOOKUP(C277,'Master List'!$C$4:$AK$743,34,FALSE)</f>
        <v>38862</v>
      </c>
    </row>
    <row r="278" spans="2:11" ht="25.5" x14ac:dyDescent="0.2">
      <c r="B278" s="24">
        <v>446</v>
      </c>
      <c r="C278" s="24">
        <v>20990</v>
      </c>
      <c r="D278" s="25" t="s">
        <v>1078</v>
      </c>
      <c r="E278" s="26">
        <v>2000</v>
      </c>
      <c r="F278" s="24">
        <v>6</v>
      </c>
      <c r="G278" s="24" t="s">
        <v>174</v>
      </c>
      <c r="H278" s="31" t="s">
        <v>1860</v>
      </c>
      <c r="I278" s="31"/>
      <c r="J278" s="14">
        <f>VLOOKUP(C278,'Master List'!$C$4:$AK$743,8,FALSE)</f>
        <v>37102</v>
      </c>
      <c r="K278" s="14">
        <f>VLOOKUP(C278,'Master List'!$C$4:$AK$743,34,FALSE)</f>
        <v>38198</v>
      </c>
    </row>
    <row r="279" spans="2:11" ht="25.5" x14ac:dyDescent="0.2">
      <c r="B279" s="24">
        <v>894</v>
      </c>
      <c r="C279" s="24">
        <v>13590</v>
      </c>
      <c r="D279" s="25" t="s">
        <v>1079</v>
      </c>
      <c r="E279" s="26">
        <v>2000</v>
      </c>
      <c r="F279" s="24">
        <v>11</v>
      </c>
      <c r="G279" s="24" t="s">
        <v>993</v>
      </c>
      <c r="H279" s="31" t="s">
        <v>521</v>
      </c>
      <c r="I279" s="31"/>
      <c r="J279" s="14">
        <f>VLOOKUP(C279,'Master List'!$C$4:$AK$743,8,FALSE)</f>
        <v>37124</v>
      </c>
      <c r="K279" s="14">
        <f>VLOOKUP(C279,'Master List'!$C$4:$AK$743,34,FALSE)</f>
        <v>39681</v>
      </c>
    </row>
    <row r="280" spans="2:11" ht="25.5" x14ac:dyDescent="0.2">
      <c r="B280" s="24">
        <v>894</v>
      </c>
      <c r="C280" s="24">
        <v>12917</v>
      </c>
      <c r="D280" s="25" t="s">
        <v>1080</v>
      </c>
      <c r="E280" s="26">
        <v>2000</v>
      </c>
      <c r="F280" s="24">
        <v>9</v>
      </c>
      <c r="G280" s="24" t="s">
        <v>391</v>
      </c>
      <c r="H280" s="31" t="s">
        <v>521</v>
      </c>
      <c r="I280" s="31"/>
      <c r="J280" s="14">
        <f>VLOOKUP(C280,'Master List'!$C$4:$AK$743,8,FALSE)</f>
        <v>37546</v>
      </c>
      <c r="K280" s="14">
        <f>VLOOKUP(C280,'Master List'!$C$4:$AK$743,34,FALSE)</f>
        <v>40103</v>
      </c>
    </row>
    <row r="281" spans="2:11" ht="25.5" x14ac:dyDescent="0.2">
      <c r="B281" s="24">
        <v>893</v>
      </c>
      <c r="C281" s="24">
        <v>17413</v>
      </c>
      <c r="D281" s="25" t="s">
        <v>1081</v>
      </c>
      <c r="E281" s="26">
        <v>2000</v>
      </c>
      <c r="F281" s="24">
        <v>7</v>
      </c>
      <c r="G281" s="24" t="s">
        <v>217</v>
      </c>
      <c r="H281" s="31" t="s">
        <v>1398</v>
      </c>
      <c r="I281" s="31"/>
      <c r="J281" s="14">
        <f>VLOOKUP(C281,'Master List'!$C$4:$AK$743,8,FALSE)</f>
        <v>37056</v>
      </c>
      <c r="K281" s="14">
        <f>VLOOKUP(C281,'Master List'!$C$4:$AK$743,34,FALSE)</f>
        <v>39613</v>
      </c>
    </row>
    <row r="282" spans="2:11" ht="25.5" x14ac:dyDescent="0.2">
      <c r="B282" s="24">
        <v>894</v>
      </c>
      <c r="C282" s="24">
        <v>13204</v>
      </c>
      <c r="D282" s="25" t="s">
        <v>1082</v>
      </c>
      <c r="E282" s="26">
        <v>2000</v>
      </c>
      <c r="F282" s="24">
        <v>10</v>
      </c>
      <c r="G282" s="24" t="s">
        <v>448</v>
      </c>
      <c r="H282" s="31" t="s">
        <v>521</v>
      </c>
      <c r="I282" s="31"/>
      <c r="J282" s="14">
        <f>VLOOKUP(C282,'Master List'!$C$4:$AK$743,8,FALSE)</f>
        <v>37202</v>
      </c>
      <c r="K282" s="14">
        <f>VLOOKUP(C282,'Master List'!$C$4:$AK$743,34,FALSE)</f>
        <v>39759</v>
      </c>
    </row>
    <row r="283" spans="2:11" ht="25.5" x14ac:dyDescent="0.2">
      <c r="B283" s="24">
        <v>446</v>
      </c>
      <c r="C283" s="24">
        <v>17068</v>
      </c>
      <c r="D283" s="25" t="s">
        <v>1616</v>
      </c>
      <c r="E283" s="26">
        <v>2000</v>
      </c>
      <c r="F283" s="24">
        <v>7</v>
      </c>
      <c r="G283" s="24" t="s">
        <v>211</v>
      </c>
      <c r="H283" s="31" t="s">
        <v>1410</v>
      </c>
      <c r="I283" s="31"/>
      <c r="J283" s="14">
        <f>VLOOKUP(C283,'Master List'!$C$4:$AK$743,8,FALSE)</f>
        <v>37172</v>
      </c>
      <c r="K283" s="14">
        <f>VLOOKUP(C283,'Master List'!$C$4:$AK$743,34,FALSE)</f>
        <v>38268</v>
      </c>
    </row>
    <row r="284" spans="2:11" ht="25.5" x14ac:dyDescent="0.2">
      <c r="B284" s="24">
        <v>885</v>
      </c>
      <c r="C284" s="24">
        <v>15936</v>
      </c>
      <c r="D284" s="25" t="s">
        <v>1617</v>
      </c>
      <c r="E284" s="26">
        <v>2000</v>
      </c>
      <c r="F284" s="24">
        <v>11</v>
      </c>
      <c r="G284" s="24" t="s">
        <v>996</v>
      </c>
      <c r="H284" s="31" t="s">
        <v>1901</v>
      </c>
      <c r="I284" s="31"/>
      <c r="J284" s="14">
        <f>VLOOKUP(C284,'Master List'!$C$4:$AK$743,8,FALSE)</f>
        <v>37244</v>
      </c>
      <c r="K284" s="14">
        <f>VLOOKUP(C284,'Master List'!$C$4:$AK$743,34,FALSE)</f>
        <v>39070</v>
      </c>
    </row>
    <row r="285" spans="2:11" ht="25.5" x14ac:dyDescent="0.2">
      <c r="B285" s="24">
        <v>885</v>
      </c>
      <c r="C285" s="24">
        <v>15936</v>
      </c>
      <c r="D285" s="25" t="s">
        <v>1617</v>
      </c>
      <c r="E285" s="26">
        <v>2000</v>
      </c>
      <c r="F285" s="24">
        <v>11</v>
      </c>
      <c r="G285" s="24" t="s">
        <v>996</v>
      </c>
      <c r="H285" s="31" t="s">
        <v>807</v>
      </c>
      <c r="I285" s="31"/>
      <c r="J285" s="14">
        <f>VLOOKUP(C285,'Master List'!$C$4:$AK$743,8,FALSE)</f>
        <v>37244</v>
      </c>
      <c r="K285" s="14">
        <f>VLOOKUP(C285,'Master List'!$C$4:$AK$743,34,FALSE)</f>
        <v>39070</v>
      </c>
    </row>
    <row r="286" spans="2:11" ht="25.5" x14ac:dyDescent="0.2">
      <c r="B286" s="24">
        <v>885</v>
      </c>
      <c r="C286" s="24">
        <v>15936</v>
      </c>
      <c r="D286" s="25" t="s">
        <v>1617</v>
      </c>
      <c r="E286" s="26">
        <v>2000</v>
      </c>
      <c r="F286" s="24">
        <v>11</v>
      </c>
      <c r="G286" s="24" t="s">
        <v>996</v>
      </c>
      <c r="H286" s="31" t="s">
        <v>806</v>
      </c>
      <c r="I286" s="31"/>
      <c r="J286" s="14">
        <f>VLOOKUP(C286,'Master List'!$C$4:$AK$743,8,FALSE)</f>
        <v>37244</v>
      </c>
      <c r="K286" s="14">
        <f>VLOOKUP(C286,'Master List'!$C$4:$AK$743,34,FALSE)</f>
        <v>39070</v>
      </c>
    </row>
    <row r="287" spans="2:11" ht="25.5" x14ac:dyDescent="0.2">
      <c r="B287" s="24">
        <v>885</v>
      </c>
      <c r="C287" s="24">
        <v>15936</v>
      </c>
      <c r="D287" s="25" t="s">
        <v>1617</v>
      </c>
      <c r="E287" s="26">
        <v>2000</v>
      </c>
      <c r="F287" s="24">
        <v>11</v>
      </c>
      <c r="G287" s="24" t="s">
        <v>996</v>
      </c>
      <c r="H287" s="31" t="s">
        <v>805</v>
      </c>
      <c r="I287" s="31"/>
      <c r="J287" s="14">
        <f>VLOOKUP(C287,'Master List'!$C$4:$AK$743,8,FALSE)</f>
        <v>37244</v>
      </c>
      <c r="K287" s="14">
        <f>VLOOKUP(C287,'Master List'!$C$4:$AK$743,34,FALSE)</f>
        <v>39070</v>
      </c>
    </row>
    <row r="288" spans="2:11" ht="25.5" x14ac:dyDescent="0.2">
      <c r="B288" s="24">
        <v>894</v>
      </c>
      <c r="C288" s="24">
        <v>15936</v>
      </c>
      <c r="D288" s="25" t="s">
        <v>1617</v>
      </c>
      <c r="E288" s="26">
        <v>2000</v>
      </c>
      <c r="F288" s="24">
        <v>11</v>
      </c>
      <c r="G288" s="24" t="s">
        <v>996</v>
      </c>
      <c r="H288" s="31" t="s">
        <v>521</v>
      </c>
      <c r="I288" s="31"/>
      <c r="J288" s="14">
        <f>VLOOKUP(C288,'Master List'!$C$4:$AK$743,8,FALSE)</f>
        <v>37244</v>
      </c>
      <c r="K288" s="14">
        <f>VLOOKUP(C288,'Master List'!$C$4:$AK$743,34,FALSE)</f>
        <v>39070</v>
      </c>
    </row>
    <row r="289" spans="2:11" ht="25.5" x14ac:dyDescent="0.2">
      <c r="B289" s="24">
        <v>446</v>
      </c>
      <c r="C289" s="24">
        <v>21605</v>
      </c>
      <c r="D289" s="25" t="s">
        <v>1618</v>
      </c>
      <c r="E289" s="26">
        <v>2000</v>
      </c>
      <c r="F289" s="24">
        <v>6</v>
      </c>
      <c r="G289" s="24" t="s">
        <v>178</v>
      </c>
      <c r="H289" s="31" t="s">
        <v>1860</v>
      </c>
      <c r="I289" s="31"/>
      <c r="J289" s="14">
        <f>VLOOKUP(C289,'Master List'!$C$4:$AK$743,8,FALSE)</f>
        <v>37097</v>
      </c>
      <c r="K289" s="14">
        <f>VLOOKUP(C289,'Master List'!$C$4:$AK$743,34,FALSE)</f>
        <v>38193</v>
      </c>
    </row>
    <row r="290" spans="2:11" ht="25.5" x14ac:dyDescent="0.2">
      <c r="B290" s="24">
        <v>885</v>
      </c>
      <c r="C290" s="24">
        <v>10055</v>
      </c>
      <c r="D290" s="25" t="s">
        <v>1619</v>
      </c>
      <c r="E290" s="26">
        <v>2000</v>
      </c>
      <c r="F290" s="24">
        <v>4</v>
      </c>
      <c r="G290" s="24" t="s">
        <v>270</v>
      </c>
      <c r="H290" s="31" t="s">
        <v>1901</v>
      </c>
      <c r="I290" s="31"/>
      <c r="J290" s="14">
        <f>VLOOKUP(C290,'Master List'!$C$4:$AK$743,8,FALSE)</f>
        <v>37428</v>
      </c>
      <c r="K290" s="14">
        <f>VLOOKUP(C290,'Master List'!$C$4:$AK$743,34,FALSE)</f>
        <v>39254</v>
      </c>
    </row>
    <row r="291" spans="2:11" ht="25.5" x14ac:dyDescent="0.2">
      <c r="B291" s="24">
        <v>885</v>
      </c>
      <c r="C291" s="24">
        <v>10055</v>
      </c>
      <c r="D291" s="25" t="s">
        <v>1619</v>
      </c>
      <c r="E291" s="26">
        <v>2000</v>
      </c>
      <c r="F291" s="24">
        <v>4</v>
      </c>
      <c r="G291" s="24" t="s">
        <v>270</v>
      </c>
      <c r="H291" s="31" t="s">
        <v>807</v>
      </c>
      <c r="I291" s="31"/>
      <c r="J291" s="14">
        <f>VLOOKUP(C291,'Master List'!$C$4:$AK$743,8,FALSE)</f>
        <v>37428</v>
      </c>
      <c r="K291" s="14">
        <f>VLOOKUP(C291,'Master List'!$C$4:$AK$743,34,FALSE)</f>
        <v>39254</v>
      </c>
    </row>
    <row r="292" spans="2:11" ht="25.5" x14ac:dyDescent="0.2">
      <c r="B292" s="24">
        <v>885</v>
      </c>
      <c r="C292" s="24">
        <v>10055</v>
      </c>
      <c r="D292" s="25" t="s">
        <v>1619</v>
      </c>
      <c r="E292" s="26">
        <v>2000</v>
      </c>
      <c r="F292" s="24">
        <v>4</v>
      </c>
      <c r="G292" s="24" t="s">
        <v>270</v>
      </c>
      <c r="H292" s="31" t="s">
        <v>806</v>
      </c>
      <c r="I292" s="31"/>
      <c r="J292" s="14">
        <f>VLOOKUP(C292,'Master List'!$C$4:$AK$743,8,FALSE)</f>
        <v>37428</v>
      </c>
      <c r="K292" s="14">
        <f>VLOOKUP(C292,'Master List'!$C$4:$AK$743,34,FALSE)</f>
        <v>39254</v>
      </c>
    </row>
    <row r="293" spans="2:11" ht="25.5" x14ac:dyDescent="0.2">
      <c r="B293" s="24">
        <v>885</v>
      </c>
      <c r="C293" s="24">
        <v>10055</v>
      </c>
      <c r="D293" s="25" t="s">
        <v>1619</v>
      </c>
      <c r="E293" s="26">
        <v>2000</v>
      </c>
      <c r="F293" s="24">
        <v>4</v>
      </c>
      <c r="G293" s="24" t="s">
        <v>270</v>
      </c>
      <c r="H293" s="31" t="s">
        <v>805</v>
      </c>
      <c r="I293" s="31"/>
      <c r="J293" s="14">
        <f>VLOOKUP(C293,'Master List'!$C$4:$AK$743,8,FALSE)</f>
        <v>37428</v>
      </c>
      <c r="K293" s="14">
        <f>VLOOKUP(C293,'Master List'!$C$4:$AK$743,34,FALSE)</f>
        <v>39254</v>
      </c>
    </row>
    <row r="294" spans="2:11" ht="25.5" x14ac:dyDescent="0.2">
      <c r="B294" s="24">
        <v>893</v>
      </c>
      <c r="C294" s="24">
        <v>10055</v>
      </c>
      <c r="D294" s="25" t="s">
        <v>1619</v>
      </c>
      <c r="E294" s="26">
        <v>2000</v>
      </c>
      <c r="F294" s="24">
        <v>4</v>
      </c>
      <c r="G294" s="24" t="s">
        <v>270</v>
      </c>
      <c r="H294" s="31" t="s">
        <v>1398</v>
      </c>
      <c r="I294" s="31"/>
      <c r="J294" s="14">
        <f>VLOOKUP(C294,'Master List'!$C$4:$AK$743,8,FALSE)</f>
        <v>37428</v>
      </c>
      <c r="K294" s="14">
        <f>VLOOKUP(C294,'Master List'!$C$4:$AK$743,34,FALSE)</f>
        <v>39254</v>
      </c>
    </row>
    <row r="295" spans="2:11" ht="25.5" x14ac:dyDescent="0.2">
      <c r="B295" s="24">
        <v>885</v>
      </c>
      <c r="C295" s="24">
        <v>19502</v>
      </c>
      <c r="D295" s="25" t="s">
        <v>1620</v>
      </c>
      <c r="E295" s="26">
        <v>2000</v>
      </c>
      <c r="F295" s="24">
        <v>12</v>
      </c>
      <c r="G295" s="24" t="s">
        <v>868</v>
      </c>
      <c r="H295" s="31" t="s">
        <v>1901</v>
      </c>
      <c r="I295" s="31"/>
      <c r="J295" s="14">
        <f>VLOOKUP(C295,'Master List'!$C$4:$AK$743,8,FALSE)</f>
        <v>37459</v>
      </c>
      <c r="K295" s="14">
        <f>VLOOKUP(C295,'Master List'!$C$4:$AK$743,34,FALSE)</f>
        <v>39285</v>
      </c>
    </row>
    <row r="296" spans="2:11" ht="25.5" x14ac:dyDescent="0.2">
      <c r="B296" s="24">
        <v>885</v>
      </c>
      <c r="C296" s="24">
        <v>19502</v>
      </c>
      <c r="D296" s="25" t="s">
        <v>1620</v>
      </c>
      <c r="E296" s="26">
        <v>2000</v>
      </c>
      <c r="F296" s="24">
        <v>12</v>
      </c>
      <c r="G296" s="24" t="s">
        <v>868</v>
      </c>
      <c r="H296" s="31" t="s">
        <v>807</v>
      </c>
      <c r="I296" s="31"/>
      <c r="J296" s="14">
        <f>VLOOKUP(C296,'Master List'!$C$4:$AK$743,8,FALSE)</f>
        <v>37459</v>
      </c>
      <c r="K296" s="14">
        <f>VLOOKUP(C296,'Master List'!$C$4:$AK$743,34,FALSE)</f>
        <v>39285</v>
      </c>
    </row>
    <row r="297" spans="2:11" ht="25.5" x14ac:dyDescent="0.2">
      <c r="B297" s="24">
        <v>885</v>
      </c>
      <c r="C297" s="24">
        <v>19502</v>
      </c>
      <c r="D297" s="25" t="s">
        <v>1620</v>
      </c>
      <c r="E297" s="26">
        <v>2000</v>
      </c>
      <c r="F297" s="24">
        <v>12</v>
      </c>
      <c r="G297" s="24" t="s">
        <v>868</v>
      </c>
      <c r="H297" s="31" t="s">
        <v>806</v>
      </c>
      <c r="I297" s="31"/>
      <c r="J297" s="14">
        <f>VLOOKUP(C297,'Master List'!$C$4:$AK$743,8,FALSE)</f>
        <v>37459</v>
      </c>
      <c r="K297" s="14">
        <f>VLOOKUP(C297,'Master List'!$C$4:$AK$743,34,FALSE)</f>
        <v>39285</v>
      </c>
    </row>
    <row r="298" spans="2:11" ht="25.5" x14ac:dyDescent="0.2">
      <c r="B298" s="24">
        <v>885</v>
      </c>
      <c r="C298" s="24">
        <v>19502</v>
      </c>
      <c r="D298" s="25" t="s">
        <v>1620</v>
      </c>
      <c r="E298" s="26">
        <v>2000</v>
      </c>
      <c r="F298" s="24">
        <v>12</v>
      </c>
      <c r="G298" s="24" t="s">
        <v>868</v>
      </c>
      <c r="H298" s="31" t="s">
        <v>805</v>
      </c>
      <c r="I298" s="31"/>
      <c r="J298" s="14">
        <f>VLOOKUP(C298,'Master List'!$C$4:$AK$743,8,FALSE)</f>
        <v>37459</v>
      </c>
      <c r="K298" s="14">
        <f>VLOOKUP(C298,'Master List'!$C$4:$AK$743,34,FALSE)</f>
        <v>39285</v>
      </c>
    </row>
    <row r="299" spans="2:11" ht="25.5" x14ac:dyDescent="0.2">
      <c r="B299" s="24">
        <v>894</v>
      </c>
      <c r="C299" s="24">
        <v>17411</v>
      </c>
      <c r="D299" s="25" t="s">
        <v>1621</v>
      </c>
      <c r="E299" s="26">
        <v>2000</v>
      </c>
      <c r="F299" s="24">
        <v>7</v>
      </c>
      <c r="G299" s="24" t="s">
        <v>216</v>
      </c>
      <c r="H299" s="31" t="s">
        <v>521</v>
      </c>
      <c r="I299" s="31"/>
      <c r="J299" s="14">
        <f>VLOOKUP(C299,'Master List'!$C$4:$AK$743,8,FALSE)</f>
        <v>37120</v>
      </c>
      <c r="K299" s="14">
        <f>VLOOKUP(C299,'Master List'!$C$4:$AK$743,34,FALSE)</f>
        <v>39677</v>
      </c>
    </row>
    <row r="300" spans="2:11" ht="25.5" x14ac:dyDescent="0.2">
      <c r="B300" s="24">
        <v>885</v>
      </c>
      <c r="C300" s="24">
        <v>16105</v>
      </c>
      <c r="D300" s="25" t="s">
        <v>1622</v>
      </c>
      <c r="E300" s="26">
        <v>2000</v>
      </c>
      <c r="F300" s="24">
        <v>5</v>
      </c>
      <c r="G300" s="24" t="s">
        <v>156</v>
      </c>
      <c r="H300" s="31" t="s">
        <v>1901</v>
      </c>
      <c r="I300" s="31"/>
      <c r="J300" s="14">
        <f>VLOOKUP(C300,'Master List'!$C$4:$AK$743,8,FALSE)</f>
        <v>37560</v>
      </c>
      <c r="K300" s="14">
        <f>VLOOKUP(C300,'Master List'!$C$4:$AK$743,34,FALSE)</f>
        <v>39386</v>
      </c>
    </row>
    <row r="301" spans="2:11" ht="25.5" x14ac:dyDescent="0.2">
      <c r="B301" s="24">
        <v>885</v>
      </c>
      <c r="C301" s="24">
        <v>16105</v>
      </c>
      <c r="D301" s="25" t="s">
        <v>1622</v>
      </c>
      <c r="E301" s="26">
        <v>2000</v>
      </c>
      <c r="F301" s="24">
        <v>5</v>
      </c>
      <c r="G301" s="24" t="s">
        <v>156</v>
      </c>
      <c r="H301" s="31" t="s">
        <v>807</v>
      </c>
      <c r="I301" s="31"/>
      <c r="J301" s="14">
        <f>VLOOKUP(C301,'Master List'!$C$4:$AK$743,8,FALSE)</f>
        <v>37560</v>
      </c>
      <c r="K301" s="14">
        <f>VLOOKUP(C301,'Master List'!$C$4:$AK$743,34,FALSE)</f>
        <v>39386</v>
      </c>
    </row>
    <row r="302" spans="2:11" ht="25.5" x14ac:dyDescent="0.2">
      <c r="B302" s="24">
        <v>885</v>
      </c>
      <c r="C302" s="24">
        <v>16105</v>
      </c>
      <c r="D302" s="25" t="s">
        <v>1622</v>
      </c>
      <c r="E302" s="26">
        <v>2000</v>
      </c>
      <c r="F302" s="24">
        <v>5</v>
      </c>
      <c r="G302" s="24" t="s">
        <v>156</v>
      </c>
      <c r="H302" s="31" t="s">
        <v>806</v>
      </c>
      <c r="I302" s="31"/>
      <c r="J302" s="14">
        <f>VLOOKUP(C302,'Master List'!$C$4:$AK$743,8,FALSE)</f>
        <v>37560</v>
      </c>
      <c r="K302" s="14">
        <f>VLOOKUP(C302,'Master List'!$C$4:$AK$743,34,FALSE)</f>
        <v>39386</v>
      </c>
    </row>
    <row r="303" spans="2:11" ht="25.5" x14ac:dyDescent="0.2">
      <c r="B303" s="24">
        <v>885</v>
      </c>
      <c r="C303" s="24">
        <v>16105</v>
      </c>
      <c r="D303" s="25" t="s">
        <v>1622</v>
      </c>
      <c r="E303" s="26">
        <v>2000</v>
      </c>
      <c r="F303" s="24">
        <v>5</v>
      </c>
      <c r="G303" s="24" t="s">
        <v>156</v>
      </c>
      <c r="H303" s="31" t="s">
        <v>805</v>
      </c>
      <c r="I303" s="31"/>
      <c r="J303" s="14">
        <f>VLOOKUP(C303,'Master List'!$C$4:$AK$743,8,FALSE)</f>
        <v>37560</v>
      </c>
      <c r="K303" s="14">
        <f>VLOOKUP(C303,'Master List'!$C$4:$AK$743,34,FALSE)</f>
        <v>39386</v>
      </c>
    </row>
    <row r="304" spans="2:11" ht="25.5" x14ac:dyDescent="0.2">
      <c r="B304" s="24">
        <v>894</v>
      </c>
      <c r="C304" s="24">
        <v>16105</v>
      </c>
      <c r="D304" s="25" t="s">
        <v>1622</v>
      </c>
      <c r="E304" s="26">
        <v>2000</v>
      </c>
      <c r="F304" s="24">
        <v>5</v>
      </c>
      <c r="G304" s="24" t="s">
        <v>156</v>
      </c>
      <c r="H304" s="31" t="s">
        <v>521</v>
      </c>
      <c r="I304" s="31"/>
      <c r="J304" s="14">
        <f>VLOOKUP(C304,'Master List'!$C$4:$AK$743,8,FALSE)</f>
        <v>37560</v>
      </c>
      <c r="K304" s="14">
        <f>VLOOKUP(C304,'Master List'!$C$4:$AK$743,34,FALSE)</f>
        <v>39386</v>
      </c>
    </row>
    <row r="305" spans="1:11" ht="25.5" x14ac:dyDescent="0.2">
      <c r="B305" s="24">
        <v>885</v>
      </c>
      <c r="C305" s="24">
        <v>11608</v>
      </c>
      <c r="D305" s="25" t="s">
        <v>1623</v>
      </c>
      <c r="E305" s="26">
        <v>2000</v>
      </c>
      <c r="F305" s="24">
        <v>4</v>
      </c>
      <c r="G305" s="24" t="s">
        <v>274</v>
      </c>
      <c r="H305" s="31" t="s">
        <v>1901</v>
      </c>
      <c r="I305" s="31"/>
      <c r="J305" s="14">
        <f>VLOOKUP(C305,'Master List'!$C$4:$AK$743,8,FALSE)</f>
        <v>37179</v>
      </c>
      <c r="K305" s="14">
        <f>VLOOKUP(C305,'Master List'!$C$4:$AK$743,34,FALSE)</f>
        <v>39005</v>
      </c>
    </row>
    <row r="306" spans="1:11" ht="25.5" x14ac:dyDescent="0.2">
      <c r="B306" s="24">
        <v>885</v>
      </c>
      <c r="C306" s="24">
        <v>11608</v>
      </c>
      <c r="D306" s="25" t="s">
        <v>1623</v>
      </c>
      <c r="E306" s="26">
        <v>2000</v>
      </c>
      <c r="F306" s="24">
        <v>4</v>
      </c>
      <c r="G306" s="24" t="s">
        <v>274</v>
      </c>
      <c r="H306" s="31" t="s">
        <v>1399</v>
      </c>
      <c r="I306" s="31"/>
      <c r="J306" s="14">
        <f>VLOOKUP(C306,'Master List'!$C$4:$AK$743,8,FALSE)</f>
        <v>37179</v>
      </c>
      <c r="K306" s="14">
        <f>VLOOKUP(C306,'Master List'!$C$4:$AK$743,34,FALSE)</f>
        <v>39005</v>
      </c>
    </row>
    <row r="307" spans="1:11" ht="25.5" x14ac:dyDescent="0.2">
      <c r="B307" s="24">
        <v>885</v>
      </c>
      <c r="C307" s="24">
        <v>11608</v>
      </c>
      <c r="D307" s="25" t="s">
        <v>1623</v>
      </c>
      <c r="E307" s="26">
        <v>2000</v>
      </c>
      <c r="F307" s="24">
        <v>4</v>
      </c>
      <c r="G307" s="24" t="s">
        <v>274</v>
      </c>
      <c r="H307" s="31" t="s">
        <v>806</v>
      </c>
      <c r="I307" s="31"/>
      <c r="J307" s="14">
        <f>VLOOKUP(C307,'Master List'!$C$4:$AK$743,8,FALSE)</f>
        <v>37179</v>
      </c>
      <c r="K307" s="14">
        <f>VLOOKUP(C307,'Master List'!$C$4:$AK$743,34,FALSE)</f>
        <v>39005</v>
      </c>
    </row>
    <row r="308" spans="1:11" ht="25.5" x14ac:dyDescent="0.2">
      <c r="B308" s="24">
        <v>885</v>
      </c>
      <c r="C308" s="24">
        <v>11608</v>
      </c>
      <c r="D308" s="25" t="s">
        <v>1623</v>
      </c>
      <c r="E308" s="26">
        <v>2000</v>
      </c>
      <c r="F308" s="24">
        <v>4</v>
      </c>
      <c r="G308" s="24" t="s">
        <v>274</v>
      </c>
      <c r="H308" s="31" t="s">
        <v>805</v>
      </c>
      <c r="I308" s="31"/>
      <c r="J308" s="14">
        <f>VLOOKUP(C308,'Master List'!$C$4:$AK$743,8,FALSE)</f>
        <v>37179</v>
      </c>
      <c r="K308" s="14">
        <f>VLOOKUP(C308,'Master List'!$C$4:$AK$743,34,FALSE)</f>
        <v>39005</v>
      </c>
    </row>
    <row r="309" spans="1:11" ht="25.5" x14ac:dyDescent="0.2">
      <c r="B309" s="24">
        <v>893</v>
      </c>
      <c r="C309" s="24">
        <v>11608</v>
      </c>
      <c r="D309" s="25" t="s">
        <v>1623</v>
      </c>
      <c r="E309" s="26">
        <v>2000</v>
      </c>
      <c r="F309" s="24">
        <v>4</v>
      </c>
      <c r="G309" s="24" t="s">
        <v>274</v>
      </c>
      <c r="H309" s="31" t="s">
        <v>1398</v>
      </c>
      <c r="I309" s="31"/>
      <c r="J309" s="14">
        <f>VLOOKUP(C309,'Master List'!$C$4:$AK$743,8,FALSE)</f>
        <v>37179</v>
      </c>
      <c r="K309" s="14">
        <f>VLOOKUP(C309,'Master List'!$C$4:$AK$743,34,FALSE)</f>
        <v>39005</v>
      </c>
    </row>
    <row r="310" spans="1:11" ht="25.5" x14ac:dyDescent="0.2">
      <c r="B310" s="24">
        <v>446</v>
      </c>
      <c r="C310" s="24">
        <v>11738</v>
      </c>
      <c r="D310" s="25" t="s">
        <v>1624</v>
      </c>
      <c r="E310" s="26">
        <v>2000</v>
      </c>
      <c r="F310" s="24">
        <v>12</v>
      </c>
      <c r="G310" s="24" t="s">
        <v>1006</v>
      </c>
      <c r="H310" s="31" t="s">
        <v>1860</v>
      </c>
      <c r="I310" s="31"/>
      <c r="J310" s="14">
        <f>VLOOKUP(C310,'Master List'!$C$4:$AK$743,8,FALSE)</f>
        <v>37575</v>
      </c>
      <c r="K310" s="14">
        <f>VLOOKUP(C310,'Master List'!$C$4:$AK$743,34,FALSE)</f>
        <v>40132</v>
      </c>
    </row>
    <row r="311" spans="1:11" x14ac:dyDescent="0.2">
      <c r="B311" s="24">
        <v>880</v>
      </c>
      <c r="C311" s="24">
        <v>11738</v>
      </c>
      <c r="D311" s="25" t="s">
        <v>1624</v>
      </c>
      <c r="E311" s="26">
        <v>2000</v>
      </c>
      <c r="F311" s="24">
        <v>12</v>
      </c>
      <c r="G311" s="24" t="s">
        <v>1006</v>
      </c>
      <c r="H311" s="31" t="s">
        <v>1858</v>
      </c>
      <c r="I311" s="31"/>
      <c r="J311" s="14">
        <f>VLOOKUP(C311,'Master List'!$C$4:$AK$743,8,FALSE)</f>
        <v>37575</v>
      </c>
      <c r="K311" s="14">
        <f>VLOOKUP(C311,'Master List'!$C$4:$AK$743,34,FALSE)</f>
        <v>40132</v>
      </c>
    </row>
    <row r="312" spans="1:11" ht="25.5" x14ac:dyDescent="0.2">
      <c r="B312" s="24">
        <v>885</v>
      </c>
      <c r="C312" s="24">
        <v>18739</v>
      </c>
      <c r="D312" s="25" t="s">
        <v>1625</v>
      </c>
      <c r="E312" s="26">
        <v>2000</v>
      </c>
      <c r="F312" s="24">
        <v>12</v>
      </c>
      <c r="G312" s="24" t="s">
        <v>1018</v>
      </c>
      <c r="H312" s="31" t="s">
        <v>1901</v>
      </c>
      <c r="I312" s="31"/>
      <c r="J312" s="14">
        <f>VLOOKUP(C312,'Master List'!$C$4:$AK$743,8,FALSE)</f>
        <v>37112</v>
      </c>
      <c r="K312" s="14">
        <f>VLOOKUP(C312,'Master List'!$C$4:$AK$743,34,FALSE)</f>
        <v>38938</v>
      </c>
    </row>
    <row r="313" spans="1:11" ht="25.5" x14ac:dyDescent="0.2">
      <c r="B313" s="24">
        <v>885</v>
      </c>
      <c r="C313" s="24">
        <v>18739</v>
      </c>
      <c r="D313" s="25" t="s">
        <v>1625</v>
      </c>
      <c r="E313" s="26">
        <v>2000</v>
      </c>
      <c r="F313" s="24">
        <v>12</v>
      </c>
      <c r="G313" s="24" t="s">
        <v>1018</v>
      </c>
      <c r="H313" s="31" t="s">
        <v>807</v>
      </c>
      <c r="I313" s="31"/>
      <c r="J313" s="14">
        <f>VLOOKUP(C313,'Master List'!$C$4:$AK$743,8,FALSE)</f>
        <v>37112</v>
      </c>
      <c r="K313" s="14">
        <f>VLOOKUP(C313,'Master List'!$C$4:$AK$743,34,FALSE)</f>
        <v>38938</v>
      </c>
    </row>
    <row r="314" spans="1:11" ht="25.5" x14ac:dyDescent="0.2">
      <c r="B314" s="24">
        <v>885</v>
      </c>
      <c r="C314" s="24">
        <v>18739</v>
      </c>
      <c r="D314" s="25" t="s">
        <v>1625</v>
      </c>
      <c r="E314" s="26">
        <v>2000</v>
      </c>
      <c r="F314" s="24">
        <v>12</v>
      </c>
      <c r="G314" s="24" t="s">
        <v>1018</v>
      </c>
      <c r="H314" s="31" t="s">
        <v>806</v>
      </c>
      <c r="I314" s="31"/>
      <c r="J314" s="14">
        <f>VLOOKUP(C314,'Master List'!$C$4:$AK$743,8,FALSE)</f>
        <v>37112</v>
      </c>
      <c r="K314" s="14">
        <f>VLOOKUP(C314,'Master List'!$C$4:$AK$743,34,FALSE)</f>
        <v>38938</v>
      </c>
    </row>
    <row r="315" spans="1:11" ht="25.5" x14ac:dyDescent="0.2">
      <c r="B315" s="24">
        <v>885</v>
      </c>
      <c r="C315" s="24">
        <v>18739</v>
      </c>
      <c r="D315" s="25" t="s">
        <v>1625</v>
      </c>
      <c r="E315" s="26">
        <v>2000</v>
      </c>
      <c r="F315" s="24">
        <v>12</v>
      </c>
      <c r="G315" s="24" t="s">
        <v>1018</v>
      </c>
      <c r="H315" s="31" t="s">
        <v>805</v>
      </c>
      <c r="I315" s="31"/>
      <c r="J315" s="14">
        <f>VLOOKUP(C315,'Master List'!$C$4:$AK$743,8,FALSE)</f>
        <v>37112</v>
      </c>
      <c r="K315" s="14">
        <f>VLOOKUP(C315,'Master List'!$C$4:$AK$743,34,FALSE)</f>
        <v>38938</v>
      </c>
    </row>
    <row r="316" spans="1:11" x14ac:dyDescent="0.2">
      <c r="A316" s="97"/>
      <c r="B316" s="24">
        <v>880</v>
      </c>
      <c r="C316" s="24">
        <v>19146</v>
      </c>
      <c r="D316" s="25" t="s">
        <v>1626</v>
      </c>
      <c r="E316" s="26">
        <v>2000</v>
      </c>
      <c r="F316" s="24">
        <v>9</v>
      </c>
      <c r="G316" s="24" t="s">
        <v>1627</v>
      </c>
      <c r="H316" s="31" t="s">
        <v>1902</v>
      </c>
      <c r="I316" s="31"/>
      <c r="J316" s="14">
        <f>VLOOKUP(C316,'Master List'!$C$4:$AK$743,8,FALSE)</f>
        <v>37292</v>
      </c>
      <c r="K316" s="14">
        <f>VLOOKUP(C316,'Master List'!$C$4:$AK$743,34,FALSE)</f>
        <v>39118</v>
      </c>
    </row>
    <row r="317" spans="1:11" x14ac:dyDescent="0.2">
      <c r="B317" s="24">
        <v>990</v>
      </c>
      <c r="C317" s="24">
        <v>19146</v>
      </c>
      <c r="D317" s="25" t="s">
        <v>1626</v>
      </c>
      <c r="E317" s="26">
        <v>2000</v>
      </c>
      <c r="F317" s="24">
        <v>9</v>
      </c>
      <c r="G317" s="24" t="s">
        <v>1627</v>
      </c>
      <c r="H317" s="31" t="s">
        <v>1673</v>
      </c>
      <c r="I317" s="31"/>
      <c r="J317" s="14">
        <f>VLOOKUP(C317,'Master List'!$C$4:$AK$743,8,FALSE)</f>
        <v>37292</v>
      </c>
      <c r="K317" s="14">
        <f>VLOOKUP(C317,'Master List'!$C$4:$AK$743,34,FALSE)</f>
        <v>39118</v>
      </c>
    </row>
    <row r="318" spans="1:11" ht="25.5" x14ac:dyDescent="0.2">
      <c r="B318" s="24">
        <v>894</v>
      </c>
      <c r="C318" s="24">
        <v>17452</v>
      </c>
      <c r="D318" s="25" t="s">
        <v>1628</v>
      </c>
      <c r="E318" s="26">
        <v>2000</v>
      </c>
      <c r="F318" s="24">
        <v>7</v>
      </c>
      <c r="G318" s="24" t="s">
        <v>222</v>
      </c>
      <c r="H318" s="31" t="s">
        <v>521</v>
      </c>
      <c r="I318" s="31"/>
      <c r="J318" s="14">
        <f>VLOOKUP(C318,'Master List'!$C$4:$AK$743,8,FALSE)</f>
        <v>37207</v>
      </c>
      <c r="K318" s="14">
        <f>VLOOKUP(C318,'Master List'!$C$4:$AK$743,34,FALSE)</f>
        <v>39764</v>
      </c>
    </row>
    <row r="319" spans="1:11" x14ac:dyDescent="0.2">
      <c r="B319" s="24">
        <v>893</v>
      </c>
      <c r="C319" s="24">
        <v>17452</v>
      </c>
      <c r="D319" s="25" t="s">
        <v>1628</v>
      </c>
      <c r="E319" s="26">
        <v>2000</v>
      </c>
      <c r="F319" s="24">
        <v>7</v>
      </c>
      <c r="G319" s="24" t="s">
        <v>222</v>
      </c>
      <c r="H319" s="31" t="s">
        <v>1411</v>
      </c>
      <c r="I319" s="31"/>
      <c r="J319" s="14">
        <f>VLOOKUP(C319,'Master List'!$C$4:$AK$743,8,FALSE)</f>
        <v>37207</v>
      </c>
      <c r="K319" s="14">
        <f>VLOOKUP(C319,'Master List'!$C$4:$AK$743,34,FALSE)</f>
        <v>39764</v>
      </c>
    </row>
    <row r="320" spans="1:11" ht="25.5" x14ac:dyDescent="0.2">
      <c r="B320" s="24">
        <v>893</v>
      </c>
      <c r="C320" s="24">
        <v>16572</v>
      </c>
      <c r="D320" s="25" t="s">
        <v>1629</v>
      </c>
      <c r="E320" s="26">
        <v>2000</v>
      </c>
      <c r="F320" s="24">
        <v>4</v>
      </c>
      <c r="G320" s="24" t="s">
        <v>899</v>
      </c>
      <c r="H320" s="31" t="s">
        <v>1412</v>
      </c>
      <c r="I320" s="31"/>
      <c r="J320" s="14">
        <f>VLOOKUP(C320,'Master List'!$C$4:$AK$743,8,FALSE)</f>
        <v>37203</v>
      </c>
      <c r="K320" s="14">
        <f>VLOOKUP(C320,'Master List'!$C$4:$AK$743,34,FALSE)</f>
        <v>39760</v>
      </c>
    </row>
    <row r="321" spans="2:11" ht="25.5" x14ac:dyDescent="0.2">
      <c r="B321" s="24">
        <v>894</v>
      </c>
      <c r="C321" s="24">
        <v>20787</v>
      </c>
      <c r="D321" s="25" t="s">
        <v>1630</v>
      </c>
      <c r="E321" s="26">
        <v>2000</v>
      </c>
      <c r="F321" s="24">
        <v>2</v>
      </c>
      <c r="G321" s="24" t="s">
        <v>1735</v>
      </c>
      <c r="H321" s="31" t="s">
        <v>521</v>
      </c>
      <c r="I321" s="31"/>
      <c r="J321" s="14">
        <f>VLOOKUP(C321,'Master List'!$C$4:$AK$743,8,FALSE)</f>
        <v>37231</v>
      </c>
      <c r="K321" s="14">
        <f>VLOOKUP(C321,'Master List'!$C$4:$AK$743,34,FALSE)</f>
        <v>39788</v>
      </c>
    </row>
    <row r="322" spans="2:11" x14ac:dyDescent="0.2">
      <c r="B322" s="24">
        <v>880</v>
      </c>
      <c r="C322" s="24">
        <v>19767</v>
      </c>
      <c r="D322" s="25" t="s">
        <v>1631</v>
      </c>
      <c r="E322" s="26">
        <v>2000</v>
      </c>
      <c r="F322" s="24">
        <v>2</v>
      </c>
      <c r="G322" s="24" t="s">
        <v>500</v>
      </c>
      <c r="H322" s="31" t="s">
        <v>1902</v>
      </c>
      <c r="I322" s="31"/>
      <c r="J322" s="14">
        <f>VLOOKUP(C322,'Master List'!$C$4:$AK$743,8,FALSE)</f>
        <v>37214</v>
      </c>
      <c r="K322" s="14">
        <f>VLOOKUP(C322,'Master List'!$C$4:$AK$743,34,FALSE)</f>
        <v>39040</v>
      </c>
    </row>
    <row r="323" spans="2:11" ht="25.5" x14ac:dyDescent="0.2">
      <c r="B323" s="24">
        <v>893</v>
      </c>
      <c r="C323" s="24">
        <v>12961</v>
      </c>
      <c r="D323" s="25" t="s">
        <v>1632</v>
      </c>
      <c r="E323" s="26">
        <v>2000</v>
      </c>
      <c r="F323" s="24">
        <v>1</v>
      </c>
      <c r="G323" s="24" t="s">
        <v>1259</v>
      </c>
      <c r="H323" s="31" t="s">
        <v>1398</v>
      </c>
      <c r="I323" s="31"/>
      <c r="J323" s="14">
        <f>VLOOKUP(C323,'Master List'!$C$4:$AK$743,8,FALSE)</f>
        <v>37152</v>
      </c>
      <c r="K323" s="14">
        <f>VLOOKUP(C323,'Master List'!$C$4:$AK$743,34,FALSE)</f>
        <v>39709</v>
      </c>
    </row>
    <row r="324" spans="2:11" x14ac:dyDescent="0.2">
      <c r="B324" s="24">
        <v>880</v>
      </c>
      <c r="C324" s="24">
        <v>9078</v>
      </c>
      <c r="D324" s="25" t="s">
        <v>1633</v>
      </c>
      <c r="E324" s="26">
        <v>2000</v>
      </c>
      <c r="F324" s="24">
        <v>6</v>
      </c>
      <c r="G324" s="24" t="s">
        <v>1850</v>
      </c>
      <c r="H324" s="31" t="s">
        <v>1858</v>
      </c>
      <c r="I324" s="31"/>
      <c r="J324" s="14">
        <f>VLOOKUP(C324,'Master List'!$C$4:$AK$743,8,FALSE)</f>
        <v>37834</v>
      </c>
      <c r="K324" s="14">
        <f>VLOOKUP(C324,'Master List'!$C$4:$AK$743,34,FALSE)</f>
        <v>40391</v>
      </c>
    </row>
    <row r="325" spans="2:11" x14ac:dyDescent="0.2">
      <c r="B325" s="24">
        <v>690</v>
      </c>
      <c r="C325" s="24">
        <v>19905</v>
      </c>
      <c r="D325" s="25" t="s">
        <v>1634</v>
      </c>
      <c r="E325" s="26">
        <v>2000</v>
      </c>
      <c r="F325" s="24">
        <v>10</v>
      </c>
      <c r="G325" s="24" t="s">
        <v>980</v>
      </c>
      <c r="H325" s="31" t="s">
        <v>1672</v>
      </c>
      <c r="I325" s="31"/>
      <c r="J325" s="14">
        <f>VLOOKUP(C325,'Master List'!$C$4:$AK$743,8,FALSE)</f>
        <v>37256</v>
      </c>
      <c r="K325" s="14">
        <f>VLOOKUP(C325,'Master List'!$C$4:$AK$743,34,FALSE)</f>
        <v>39813</v>
      </c>
    </row>
    <row r="326" spans="2:11" x14ac:dyDescent="0.2">
      <c r="B326" s="24">
        <v>990</v>
      </c>
      <c r="C326" s="24">
        <v>19905</v>
      </c>
      <c r="D326" s="25" t="s">
        <v>1634</v>
      </c>
      <c r="E326" s="26">
        <v>2000</v>
      </c>
      <c r="F326" s="24">
        <v>10</v>
      </c>
      <c r="G326" s="24" t="s">
        <v>980</v>
      </c>
      <c r="H326" s="31" t="s">
        <v>1673</v>
      </c>
      <c r="I326" s="31"/>
      <c r="J326" s="14">
        <f>VLOOKUP(C326,'Master List'!$C$4:$AK$743,8,FALSE)</f>
        <v>37256</v>
      </c>
      <c r="K326" s="14">
        <f>VLOOKUP(C326,'Master List'!$C$4:$AK$743,34,FALSE)</f>
        <v>39813</v>
      </c>
    </row>
    <row r="327" spans="2:11" x14ac:dyDescent="0.2">
      <c r="B327" s="24">
        <v>690</v>
      </c>
      <c r="C327" s="24">
        <v>18200</v>
      </c>
      <c r="D327" s="25" t="s">
        <v>1635</v>
      </c>
      <c r="E327" s="26">
        <v>2000</v>
      </c>
      <c r="F327" s="24">
        <v>3</v>
      </c>
      <c r="G327" s="24" t="s">
        <v>1796</v>
      </c>
      <c r="H327" s="31" t="s">
        <v>1672</v>
      </c>
      <c r="I327" s="31"/>
      <c r="J327" s="14">
        <f>VLOOKUP(C327,'Master List'!$C$4:$AK$743,8,FALSE)</f>
        <v>37211</v>
      </c>
      <c r="K327" s="14">
        <f>VLOOKUP(C327,'Master List'!$C$4:$AK$743,34,FALSE)</f>
        <v>39037</v>
      </c>
    </row>
    <row r="328" spans="2:11" x14ac:dyDescent="0.2">
      <c r="B328" s="24">
        <v>690</v>
      </c>
      <c r="C328" s="24">
        <v>18899</v>
      </c>
      <c r="D328" s="25" t="s">
        <v>1636</v>
      </c>
      <c r="E328" s="26">
        <v>2000</v>
      </c>
      <c r="F328" s="24">
        <v>8</v>
      </c>
      <c r="G328" s="24" t="s">
        <v>967</v>
      </c>
      <c r="H328" s="31" t="s">
        <v>1672</v>
      </c>
      <c r="I328" s="31"/>
      <c r="J328" s="14">
        <f>VLOOKUP(C328,'Master List'!$C$4:$AK$743,8,FALSE)</f>
        <v>37244</v>
      </c>
      <c r="K328" s="14">
        <f>VLOOKUP(C328,'Master List'!$C$4:$AK$743,34,FALSE)</f>
        <v>39070</v>
      </c>
    </row>
    <row r="329" spans="2:11" x14ac:dyDescent="0.2">
      <c r="B329" s="24">
        <v>690</v>
      </c>
      <c r="C329" s="24">
        <v>19394</v>
      </c>
      <c r="D329" s="25" t="s">
        <v>1637</v>
      </c>
      <c r="E329" s="26">
        <v>2000</v>
      </c>
      <c r="F329" s="24">
        <v>8</v>
      </c>
      <c r="G329" s="24" t="s">
        <v>977</v>
      </c>
      <c r="H329" s="31" t="s">
        <v>1672</v>
      </c>
      <c r="I329" s="31"/>
      <c r="J329" s="14">
        <f>VLOOKUP(C329,'Master List'!$C$4:$AK$743,8,FALSE)</f>
        <v>37221</v>
      </c>
      <c r="K329" s="14">
        <f>VLOOKUP(C329,'Master List'!$C$4:$AK$743,34,FALSE)</f>
        <v>39778</v>
      </c>
    </row>
    <row r="330" spans="2:11" x14ac:dyDescent="0.2">
      <c r="B330" s="24">
        <v>893</v>
      </c>
      <c r="C330" s="24">
        <v>20917</v>
      </c>
      <c r="D330" s="25" t="s">
        <v>1438</v>
      </c>
      <c r="E330" s="26">
        <v>2000</v>
      </c>
      <c r="F330" s="24">
        <v>1</v>
      </c>
      <c r="G330" s="24" t="s">
        <v>1360</v>
      </c>
      <c r="H330" s="31" t="s">
        <v>52</v>
      </c>
      <c r="I330" s="31"/>
      <c r="J330" s="14">
        <f>VLOOKUP(C330,'Master List'!$C$4:$AK$743,8,FALSE)</f>
        <v>37021</v>
      </c>
      <c r="K330" s="14">
        <f>VLOOKUP(C330,'Master List'!$C$4:$AK$743,34,FALSE)</f>
        <v>39578</v>
      </c>
    </row>
    <row r="331" spans="2:11" x14ac:dyDescent="0.2">
      <c r="B331" s="24">
        <v>530</v>
      </c>
      <c r="C331" s="24">
        <v>20411</v>
      </c>
      <c r="D331" s="25" t="s">
        <v>1439</v>
      </c>
      <c r="E331" s="26">
        <v>2000</v>
      </c>
      <c r="F331" s="24">
        <v>4</v>
      </c>
      <c r="G331" s="24" t="s">
        <v>1440</v>
      </c>
      <c r="H331" s="31" t="s">
        <v>53</v>
      </c>
      <c r="I331" s="31"/>
      <c r="J331" s="14" t="str">
        <f>VLOOKUP(C331,'Master List'!$C$4:$AK$743,8,FALSE)</f>
        <v>Assumed Expired</v>
      </c>
      <c r="K331" s="14" t="str">
        <f>VLOOKUP(C331,'Master List'!$C$4:$AK$743,34,FALSE)</f>
        <v/>
      </c>
    </row>
    <row r="332" spans="2:11" ht="25.5" x14ac:dyDescent="0.2">
      <c r="B332" s="24">
        <v>894</v>
      </c>
      <c r="C332" s="24">
        <v>21082</v>
      </c>
      <c r="D332" s="25" t="s">
        <v>1441</v>
      </c>
      <c r="E332" s="26">
        <v>2000</v>
      </c>
      <c r="F332" s="24">
        <v>1</v>
      </c>
      <c r="G332" s="24" t="s">
        <v>1362</v>
      </c>
      <c r="H332" s="31" t="s">
        <v>54</v>
      </c>
      <c r="I332" s="31"/>
      <c r="J332" s="14">
        <f>VLOOKUP(C332,'Master List'!$C$4:$AK$743,8,FALSE)</f>
        <v>37236</v>
      </c>
      <c r="K332" s="14">
        <f>VLOOKUP(C332,'Master List'!$C$4:$AK$743,34,FALSE)</f>
        <v>39793</v>
      </c>
    </row>
    <row r="333" spans="2:11" x14ac:dyDescent="0.2">
      <c r="B333" s="24">
        <v>880</v>
      </c>
      <c r="C333" s="24">
        <v>19786</v>
      </c>
      <c r="D333" s="25" t="s">
        <v>1442</v>
      </c>
      <c r="E333" s="26">
        <v>2000</v>
      </c>
      <c r="F333" s="24">
        <v>8</v>
      </c>
      <c r="G333" s="24" t="s">
        <v>371</v>
      </c>
      <c r="H333" s="31" t="s">
        <v>55</v>
      </c>
      <c r="I333" s="31"/>
      <c r="J333" s="14">
        <f>VLOOKUP(C333,'Master List'!$C$4:$AK$743,8,FALSE)</f>
        <v>37833</v>
      </c>
      <c r="K333" s="14">
        <f>VLOOKUP(C333,'Master List'!$C$4:$AK$743,34,FALSE)</f>
        <v>39660</v>
      </c>
    </row>
    <row r="334" spans="2:11" ht="25.5" x14ac:dyDescent="0.2">
      <c r="B334" s="24">
        <v>885</v>
      </c>
      <c r="C334" s="24">
        <v>21152</v>
      </c>
      <c r="D334" s="25" t="s">
        <v>1443</v>
      </c>
      <c r="E334" s="26">
        <v>2000</v>
      </c>
      <c r="F334" s="24">
        <v>1</v>
      </c>
      <c r="G334" s="24" t="s">
        <v>1364</v>
      </c>
      <c r="H334" s="31" t="s">
        <v>1901</v>
      </c>
      <c r="I334" s="31"/>
      <c r="J334" s="14">
        <f>VLOOKUP(C334,'Master List'!$C$4:$AK$743,8,FALSE)</f>
        <v>37196</v>
      </c>
      <c r="K334" s="14">
        <f>VLOOKUP(C334,'Master List'!$C$4:$AK$743,34,FALSE)</f>
        <v>39022</v>
      </c>
    </row>
    <row r="335" spans="2:11" ht="25.5" x14ac:dyDescent="0.2">
      <c r="B335" s="24">
        <v>885</v>
      </c>
      <c r="C335" s="24">
        <v>21152</v>
      </c>
      <c r="D335" s="25" t="s">
        <v>1443</v>
      </c>
      <c r="E335" s="26">
        <v>2000</v>
      </c>
      <c r="F335" s="24">
        <v>1</v>
      </c>
      <c r="G335" s="24" t="s">
        <v>1364</v>
      </c>
      <c r="H335" s="31" t="s">
        <v>807</v>
      </c>
      <c r="I335" s="31"/>
      <c r="J335" s="14">
        <f>VLOOKUP(C335,'Master List'!$C$4:$AK$743,8,FALSE)</f>
        <v>37196</v>
      </c>
      <c r="K335" s="14">
        <f>VLOOKUP(C335,'Master List'!$C$4:$AK$743,34,FALSE)</f>
        <v>39022</v>
      </c>
    </row>
    <row r="336" spans="2:11" ht="25.5" x14ac:dyDescent="0.2">
      <c r="B336" s="24">
        <v>885</v>
      </c>
      <c r="C336" s="24">
        <v>21152</v>
      </c>
      <c r="D336" s="25" t="s">
        <v>1443</v>
      </c>
      <c r="E336" s="26">
        <v>2000</v>
      </c>
      <c r="F336" s="24">
        <v>1</v>
      </c>
      <c r="G336" s="24" t="s">
        <v>1364</v>
      </c>
      <c r="H336" s="31" t="s">
        <v>806</v>
      </c>
      <c r="I336" s="31"/>
      <c r="J336" s="14">
        <f>VLOOKUP(C336,'Master List'!$C$4:$AK$743,8,FALSE)</f>
        <v>37196</v>
      </c>
      <c r="K336" s="14">
        <f>VLOOKUP(C336,'Master List'!$C$4:$AK$743,34,FALSE)</f>
        <v>39022</v>
      </c>
    </row>
    <row r="337" spans="1:11" ht="25.5" x14ac:dyDescent="0.2">
      <c r="B337" s="24">
        <v>885</v>
      </c>
      <c r="C337" s="24">
        <v>21152</v>
      </c>
      <c r="D337" s="25" t="s">
        <v>1443</v>
      </c>
      <c r="E337" s="26">
        <v>2000</v>
      </c>
      <c r="F337" s="24">
        <v>1</v>
      </c>
      <c r="G337" s="24" t="s">
        <v>1364</v>
      </c>
      <c r="H337" s="31" t="s">
        <v>805</v>
      </c>
      <c r="I337" s="31"/>
      <c r="J337" s="14">
        <f>VLOOKUP(C337,'Master List'!$C$4:$AK$743,8,FALSE)</f>
        <v>37196</v>
      </c>
      <c r="K337" s="14">
        <f>VLOOKUP(C337,'Master List'!$C$4:$AK$743,34,FALSE)</f>
        <v>39022</v>
      </c>
    </row>
    <row r="338" spans="1:11" ht="25.5" x14ac:dyDescent="0.2">
      <c r="B338" s="24">
        <v>894</v>
      </c>
      <c r="C338" s="24">
        <v>21152</v>
      </c>
      <c r="D338" s="25" t="s">
        <v>1443</v>
      </c>
      <c r="E338" s="26">
        <v>2000</v>
      </c>
      <c r="F338" s="24">
        <v>1</v>
      </c>
      <c r="G338" s="24" t="s">
        <v>1364</v>
      </c>
      <c r="H338" s="31" t="s">
        <v>54</v>
      </c>
      <c r="I338" s="31"/>
      <c r="J338" s="14">
        <f>VLOOKUP(C338,'Master List'!$C$4:$AK$743,8,FALSE)</f>
        <v>37196</v>
      </c>
      <c r="K338" s="14">
        <f>VLOOKUP(C338,'Master List'!$C$4:$AK$743,34,FALSE)</f>
        <v>39022</v>
      </c>
    </row>
    <row r="339" spans="1:11" x14ac:dyDescent="0.2">
      <c r="A339" s="97"/>
      <c r="B339" s="24">
        <v>880</v>
      </c>
      <c r="C339" s="24">
        <v>17891</v>
      </c>
      <c r="D339" s="25" t="s">
        <v>1444</v>
      </c>
      <c r="E339" s="26">
        <v>2000</v>
      </c>
      <c r="F339" s="24">
        <v>3</v>
      </c>
      <c r="G339" s="24" t="s">
        <v>1794</v>
      </c>
      <c r="H339" s="31" t="s">
        <v>56</v>
      </c>
      <c r="I339" s="31"/>
      <c r="J339" s="14">
        <f>VLOOKUP(C339,'Master List'!$C$4:$AK$743,8,FALSE)</f>
        <v>37664</v>
      </c>
      <c r="K339" s="14">
        <f>VLOOKUP(C339,'Master List'!$C$4:$AK$743,34,FALSE)</f>
        <v>40221</v>
      </c>
    </row>
    <row r="340" spans="1:11" x14ac:dyDescent="0.2">
      <c r="A340" s="97"/>
      <c r="B340" s="24">
        <v>825</v>
      </c>
      <c r="C340" s="24">
        <v>20221</v>
      </c>
      <c r="D340" s="25" t="s">
        <v>1445</v>
      </c>
      <c r="E340" s="26">
        <v>2000</v>
      </c>
      <c r="F340" s="24">
        <v>3</v>
      </c>
      <c r="G340" s="24" t="s">
        <v>253</v>
      </c>
      <c r="H340" s="31" t="s">
        <v>1407</v>
      </c>
      <c r="I340" s="31"/>
      <c r="J340" s="14">
        <f>VLOOKUP(C340,'Master List'!$C$4:$AK$743,8,FALSE)</f>
        <v>36740</v>
      </c>
      <c r="K340" s="14">
        <f>VLOOKUP(C340,'Master List'!$C$4:$AK$743,34,FALSE)</f>
        <v>37470</v>
      </c>
    </row>
    <row r="341" spans="1:11" x14ac:dyDescent="0.2">
      <c r="A341" s="97"/>
      <c r="B341" s="24">
        <v>825</v>
      </c>
      <c r="C341" s="24">
        <v>20220</v>
      </c>
      <c r="D341" s="25" t="s">
        <v>1446</v>
      </c>
      <c r="E341" s="26">
        <v>2000</v>
      </c>
      <c r="F341" s="24">
        <v>3</v>
      </c>
      <c r="G341" s="24" t="s">
        <v>251</v>
      </c>
      <c r="H341" s="31" t="s">
        <v>1407</v>
      </c>
      <c r="I341" s="31"/>
      <c r="J341" s="14">
        <f>VLOOKUP(C341,'Master List'!$C$4:$AK$743,8,FALSE)</f>
        <v>36799</v>
      </c>
      <c r="K341" s="14">
        <f>VLOOKUP(C341,'Master List'!$C$4:$AK$743,34,FALSE)</f>
        <v>37529</v>
      </c>
    </row>
    <row r="342" spans="1:11" ht="25.5" x14ac:dyDescent="0.2">
      <c r="B342" s="24">
        <v>446</v>
      </c>
      <c r="C342" s="24">
        <v>20994</v>
      </c>
      <c r="D342" s="25" t="s">
        <v>1447</v>
      </c>
      <c r="E342" s="26">
        <v>2001</v>
      </c>
      <c r="F342" s="24">
        <v>6</v>
      </c>
      <c r="G342" s="24" t="s">
        <v>1841</v>
      </c>
      <c r="H342" s="31" t="s">
        <v>1860</v>
      </c>
      <c r="I342" s="31"/>
      <c r="J342" s="14">
        <f>VLOOKUP(C342,'Master List'!$C$4:$AK$743,8,FALSE)</f>
        <v>37134</v>
      </c>
      <c r="K342" s="14">
        <f>VLOOKUP(C342,'Master List'!$C$4:$AK$743,34,FALSE)</f>
        <v>38230</v>
      </c>
    </row>
    <row r="343" spans="1:11" ht="25.5" x14ac:dyDescent="0.2">
      <c r="B343" s="24">
        <v>885</v>
      </c>
      <c r="C343" s="24">
        <v>12836</v>
      </c>
      <c r="D343" s="25" t="s">
        <v>1448</v>
      </c>
      <c r="E343" s="26">
        <v>2001</v>
      </c>
      <c r="F343" s="24">
        <v>4</v>
      </c>
      <c r="G343" s="24" t="s">
        <v>276</v>
      </c>
      <c r="H343" s="31" t="s">
        <v>1901</v>
      </c>
      <c r="I343" s="31"/>
      <c r="J343" s="14">
        <f>VLOOKUP(C343,'Master List'!$C$4:$AK$743,8,FALSE)</f>
        <v>37374</v>
      </c>
      <c r="K343" s="14">
        <f>VLOOKUP(C343,'Master List'!$C$4:$AK$743,34,FALSE)</f>
        <v>39200</v>
      </c>
    </row>
    <row r="344" spans="1:11" ht="25.5" x14ac:dyDescent="0.2">
      <c r="B344" s="24">
        <v>885</v>
      </c>
      <c r="C344" s="24">
        <v>12836</v>
      </c>
      <c r="D344" s="25" t="s">
        <v>1448</v>
      </c>
      <c r="E344" s="26">
        <v>2001</v>
      </c>
      <c r="F344" s="24">
        <v>4</v>
      </c>
      <c r="G344" s="24" t="s">
        <v>276</v>
      </c>
      <c r="H344" s="31" t="s">
        <v>1399</v>
      </c>
      <c r="I344" s="31"/>
      <c r="J344" s="14">
        <f>VLOOKUP(C344,'Master List'!$C$4:$AK$743,8,FALSE)</f>
        <v>37374</v>
      </c>
      <c r="K344" s="14">
        <f>VLOOKUP(C344,'Master List'!$C$4:$AK$743,34,FALSE)</f>
        <v>39200</v>
      </c>
    </row>
    <row r="345" spans="1:11" ht="25.5" x14ac:dyDescent="0.2">
      <c r="B345" s="24">
        <v>885</v>
      </c>
      <c r="C345" s="24">
        <v>12836</v>
      </c>
      <c r="D345" s="25" t="s">
        <v>1448</v>
      </c>
      <c r="E345" s="26">
        <v>2001</v>
      </c>
      <c r="F345" s="24">
        <v>4</v>
      </c>
      <c r="G345" s="24" t="s">
        <v>276</v>
      </c>
      <c r="H345" s="31" t="s">
        <v>806</v>
      </c>
      <c r="I345" s="31"/>
      <c r="J345" s="14">
        <f>VLOOKUP(C345,'Master List'!$C$4:$AK$743,8,FALSE)</f>
        <v>37374</v>
      </c>
      <c r="K345" s="14">
        <f>VLOOKUP(C345,'Master List'!$C$4:$AK$743,34,FALSE)</f>
        <v>39200</v>
      </c>
    </row>
    <row r="346" spans="1:11" ht="25.5" x14ac:dyDescent="0.2">
      <c r="B346" s="24">
        <v>885</v>
      </c>
      <c r="C346" s="24">
        <v>12836</v>
      </c>
      <c r="D346" s="25" t="s">
        <v>1448</v>
      </c>
      <c r="E346" s="26">
        <v>2001</v>
      </c>
      <c r="F346" s="24">
        <v>4</v>
      </c>
      <c r="G346" s="24" t="s">
        <v>276</v>
      </c>
      <c r="H346" s="31" t="s">
        <v>805</v>
      </c>
      <c r="I346" s="31"/>
      <c r="J346" s="14">
        <f>VLOOKUP(C346,'Master List'!$C$4:$AK$743,8,FALSE)</f>
        <v>37374</v>
      </c>
      <c r="K346" s="14">
        <f>VLOOKUP(C346,'Master List'!$C$4:$AK$743,34,FALSE)</f>
        <v>39200</v>
      </c>
    </row>
    <row r="347" spans="1:11" ht="25.5" x14ac:dyDescent="0.2">
      <c r="B347" s="24">
        <v>885</v>
      </c>
      <c r="C347" s="24">
        <v>14005</v>
      </c>
      <c r="D347" s="25" t="s">
        <v>1449</v>
      </c>
      <c r="E347" s="26">
        <v>2001</v>
      </c>
      <c r="F347" s="24">
        <v>6</v>
      </c>
      <c r="G347" s="24" t="s">
        <v>1602</v>
      </c>
      <c r="H347" s="31" t="s">
        <v>1901</v>
      </c>
      <c r="I347" s="31"/>
      <c r="J347" s="14">
        <f>VLOOKUP(C347,'Master List'!$C$4:$AK$743,8,FALSE)</f>
        <v>37103</v>
      </c>
      <c r="K347" s="14">
        <f>VLOOKUP(C347,'Master List'!$C$4:$AK$743,34,FALSE)</f>
        <v>38929</v>
      </c>
    </row>
    <row r="348" spans="1:11" ht="25.5" x14ac:dyDescent="0.2">
      <c r="B348" s="24">
        <v>885</v>
      </c>
      <c r="C348" s="24">
        <v>14005</v>
      </c>
      <c r="D348" s="25" t="s">
        <v>1449</v>
      </c>
      <c r="E348" s="26">
        <v>2001</v>
      </c>
      <c r="F348" s="24">
        <v>6</v>
      </c>
      <c r="G348" s="24" t="s">
        <v>1602</v>
      </c>
      <c r="H348" s="31" t="s">
        <v>807</v>
      </c>
      <c r="I348" s="31"/>
      <c r="J348" s="14">
        <f>VLOOKUP(C348,'Master List'!$C$4:$AK$743,8,FALSE)</f>
        <v>37103</v>
      </c>
      <c r="K348" s="14">
        <f>VLOOKUP(C348,'Master List'!$C$4:$AK$743,34,FALSE)</f>
        <v>38929</v>
      </c>
    </row>
    <row r="349" spans="1:11" ht="25.5" x14ac:dyDescent="0.2">
      <c r="B349" s="24">
        <v>885</v>
      </c>
      <c r="C349" s="24">
        <v>14005</v>
      </c>
      <c r="D349" s="25" t="s">
        <v>1449</v>
      </c>
      <c r="E349" s="26">
        <v>2001</v>
      </c>
      <c r="F349" s="24">
        <v>6</v>
      </c>
      <c r="G349" s="24" t="s">
        <v>1602</v>
      </c>
      <c r="H349" s="31" t="s">
        <v>806</v>
      </c>
      <c r="I349" s="31"/>
      <c r="J349" s="14">
        <f>VLOOKUP(C349,'Master List'!$C$4:$AK$743,8,FALSE)</f>
        <v>37103</v>
      </c>
      <c r="K349" s="14">
        <f>VLOOKUP(C349,'Master List'!$C$4:$AK$743,34,FALSE)</f>
        <v>38929</v>
      </c>
    </row>
    <row r="350" spans="1:11" ht="25.5" x14ac:dyDescent="0.2">
      <c r="B350" s="24">
        <v>885</v>
      </c>
      <c r="C350" s="24">
        <v>14005</v>
      </c>
      <c r="D350" s="25" t="s">
        <v>1449</v>
      </c>
      <c r="E350" s="26">
        <v>2001</v>
      </c>
      <c r="F350" s="24">
        <v>6</v>
      </c>
      <c r="G350" s="24" t="s">
        <v>1602</v>
      </c>
      <c r="H350" s="31" t="s">
        <v>805</v>
      </c>
      <c r="I350" s="31"/>
      <c r="J350" s="14">
        <f>VLOOKUP(C350,'Master List'!$C$4:$AK$743,8,FALSE)</f>
        <v>37103</v>
      </c>
      <c r="K350" s="14">
        <f>VLOOKUP(C350,'Master List'!$C$4:$AK$743,34,FALSE)</f>
        <v>38929</v>
      </c>
    </row>
    <row r="351" spans="1:11" ht="25.5" x14ac:dyDescent="0.2">
      <c r="B351" s="24">
        <v>885</v>
      </c>
      <c r="C351" s="24">
        <v>19361</v>
      </c>
      <c r="D351" s="25" t="s">
        <v>1450</v>
      </c>
      <c r="E351" s="26">
        <v>2001</v>
      </c>
      <c r="F351" s="24">
        <v>6</v>
      </c>
      <c r="G351" s="24" t="s">
        <v>161</v>
      </c>
      <c r="H351" s="31" t="s">
        <v>1901</v>
      </c>
      <c r="I351" s="31"/>
      <c r="J351" s="14">
        <f>VLOOKUP(C351,'Master List'!$C$4:$AK$743,8,FALSE)</f>
        <v>37222</v>
      </c>
      <c r="K351" s="14">
        <f>VLOOKUP(C351,'Master List'!$C$4:$AK$743,34,FALSE)</f>
        <v>39048</v>
      </c>
    </row>
    <row r="352" spans="1:11" ht="25.5" x14ac:dyDescent="0.2">
      <c r="B352" s="24">
        <v>885</v>
      </c>
      <c r="C352" s="24">
        <v>19361</v>
      </c>
      <c r="D352" s="25" t="s">
        <v>1450</v>
      </c>
      <c r="E352" s="26">
        <v>2001</v>
      </c>
      <c r="F352" s="24">
        <v>6</v>
      </c>
      <c r="G352" s="24" t="s">
        <v>161</v>
      </c>
      <c r="H352" s="31" t="s">
        <v>807</v>
      </c>
      <c r="I352" s="31"/>
      <c r="J352" s="14">
        <f>VLOOKUP(C352,'Master List'!$C$4:$AK$743,8,FALSE)</f>
        <v>37222</v>
      </c>
      <c r="K352" s="14">
        <f>VLOOKUP(C352,'Master List'!$C$4:$AK$743,34,FALSE)</f>
        <v>39048</v>
      </c>
    </row>
    <row r="353" spans="2:11" ht="25.5" x14ac:dyDescent="0.2">
      <c r="B353" s="24">
        <v>885</v>
      </c>
      <c r="C353" s="24">
        <v>19361</v>
      </c>
      <c r="D353" s="25" t="s">
        <v>1450</v>
      </c>
      <c r="E353" s="26">
        <v>2001</v>
      </c>
      <c r="F353" s="24">
        <v>6</v>
      </c>
      <c r="G353" s="24" t="s">
        <v>161</v>
      </c>
      <c r="H353" s="31" t="s">
        <v>806</v>
      </c>
      <c r="I353" s="31"/>
      <c r="J353" s="14">
        <f>VLOOKUP(C353,'Master List'!$C$4:$AK$743,8,FALSE)</f>
        <v>37222</v>
      </c>
      <c r="K353" s="14">
        <f>VLOOKUP(C353,'Master List'!$C$4:$AK$743,34,FALSE)</f>
        <v>39048</v>
      </c>
    </row>
    <row r="354" spans="2:11" ht="25.5" x14ac:dyDescent="0.2">
      <c r="B354" s="24">
        <v>885</v>
      </c>
      <c r="C354" s="24">
        <v>19361</v>
      </c>
      <c r="D354" s="25" t="s">
        <v>1450</v>
      </c>
      <c r="E354" s="26">
        <v>2001</v>
      </c>
      <c r="F354" s="24">
        <v>6</v>
      </c>
      <c r="G354" s="24" t="s">
        <v>161</v>
      </c>
      <c r="H354" s="31" t="s">
        <v>805</v>
      </c>
      <c r="I354" s="31"/>
      <c r="J354" s="14">
        <f>VLOOKUP(C354,'Master List'!$C$4:$AK$743,8,FALSE)</f>
        <v>37222</v>
      </c>
      <c r="K354" s="14">
        <f>VLOOKUP(C354,'Master List'!$C$4:$AK$743,34,FALSE)</f>
        <v>39048</v>
      </c>
    </row>
    <row r="355" spans="2:11" x14ac:dyDescent="0.2">
      <c r="B355" s="24">
        <v>880</v>
      </c>
      <c r="C355" s="24">
        <v>16055</v>
      </c>
      <c r="D355" s="25" t="s">
        <v>1451</v>
      </c>
      <c r="E355" s="26">
        <v>2001</v>
      </c>
      <c r="F355" s="24">
        <v>1</v>
      </c>
      <c r="G355" s="24" t="s">
        <v>1341</v>
      </c>
      <c r="H355" s="31" t="s">
        <v>1902</v>
      </c>
      <c r="I355" s="31"/>
      <c r="J355" s="14">
        <f>VLOOKUP(C355,'Master List'!$C$4:$AK$743,8,FALSE)</f>
        <v>37414</v>
      </c>
      <c r="K355" s="14">
        <f>VLOOKUP(C355,'Master List'!$C$4:$AK$743,34,FALSE)</f>
        <v>39240</v>
      </c>
    </row>
    <row r="356" spans="2:11" ht="25.5" x14ac:dyDescent="0.2">
      <c r="B356" s="24">
        <v>894</v>
      </c>
      <c r="C356" s="24">
        <v>12887</v>
      </c>
      <c r="D356" s="25" t="s">
        <v>1452</v>
      </c>
      <c r="E356" s="26">
        <v>2001</v>
      </c>
      <c r="F356" s="24">
        <v>9</v>
      </c>
      <c r="G356" s="24" t="s">
        <v>385</v>
      </c>
      <c r="H356" s="31" t="s">
        <v>521</v>
      </c>
      <c r="I356" s="31"/>
      <c r="J356" s="14">
        <f>VLOOKUP(C356,'Master List'!$C$4:$AK$743,8,FALSE)</f>
        <v>37581</v>
      </c>
      <c r="K356" s="14">
        <f>VLOOKUP(C356,'Master List'!$C$4:$AK$743,34,FALSE)</f>
        <v>40138</v>
      </c>
    </row>
    <row r="357" spans="2:11" ht="25.5" x14ac:dyDescent="0.2">
      <c r="B357" s="24">
        <v>894</v>
      </c>
      <c r="C357" s="24">
        <v>12909</v>
      </c>
      <c r="D357" s="25" t="s">
        <v>1453</v>
      </c>
      <c r="E357" s="26">
        <v>2001</v>
      </c>
      <c r="F357" s="24">
        <v>9</v>
      </c>
      <c r="G357" s="24" t="s">
        <v>389</v>
      </c>
      <c r="H357" s="31" t="s">
        <v>521</v>
      </c>
      <c r="I357" s="31"/>
      <c r="J357" s="14">
        <f>VLOOKUP(C357,'Master List'!$C$4:$AK$743,8,FALSE)</f>
        <v>37139</v>
      </c>
      <c r="K357" s="14">
        <f>VLOOKUP(C357,'Master List'!$C$4:$AK$743,34,FALSE)</f>
        <v>39696</v>
      </c>
    </row>
    <row r="358" spans="2:11" ht="25.5" x14ac:dyDescent="0.2">
      <c r="B358" s="24">
        <v>893</v>
      </c>
      <c r="C358" s="24">
        <v>17066</v>
      </c>
      <c r="D358" s="25" t="s">
        <v>1454</v>
      </c>
      <c r="E358" s="26">
        <v>2001</v>
      </c>
      <c r="F358" s="24">
        <v>7</v>
      </c>
      <c r="G358" s="24" t="s">
        <v>210</v>
      </c>
      <c r="H358" s="31" t="s">
        <v>1398</v>
      </c>
      <c r="I358" s="31"/>
      <c r="J358" s="14">
        <f>VLOOKUP(C358,'Master List'!$C$4:$AK$743,8,FALSE)</f>
        <v>37166</v>
      </c>
      <c r="K358" s="14">
        <f>VLOOKUP(C358,'Master List'!$C$4:$AK$743,34,FALSE)</f>
        <v>39723</v>
      </c>
    </row>
    <row r="359" spans="2:11" x14ac:dyDescent="0.2">
      <c r="B359" s="24">
        <v>880</v>
      </c>
      <c r="C359" s="24">
        <v>18922</v>
      </c>
      <c r="D359" s="25" t="s">
        <v>1455</v>
      </c>
      <c r="E359" s="26">
        <v>2001</v>
      </c>
      <c r="F359" s="24">
        <v>1</v>
      </c>
      <c r="G359" s="24" t="s">
        <v>1354</v>
      </c>
      <c r="H359" s="31" t="s">
        <v>1858</v>
      </c>
      <c r="I359" s="31"/>
      <c r="J359" s="14">
        <f>VLOOKUP(C359,'Master List'!$C$4:$AK$743,8,FALSE)</f>
        <v>37421</v>
      </c>
      <c r="K359" s="14">
        <f>VLOOKUP(C359,'Master List'!$C$4:$AK$743,34,FALSE)</f>
        <v>39978</v>
      </c>
    </row>
    <row r="360" spans="2:11" ht="25.5" x14ac:dyDescent="0.2">
      <c r="B360" s="24">
        <v>894</v>
      </c>
      <c r="C360" s="24">
        <v>18922</v>
      </c>
      <c r="D360" s="25" t="s">
        <v>1455</v>
      </c>
      <c r="E360" s="26">
        <v>2001</v>
      </c>
      <c r="F360" s="24">
        <v>1</v>
      </c>
      <c r="G360" s="24" t="s">
        <v>1354</v>
      </c>
      <c r="H360" s="31" t="s">
        <v>521</v>
      </c>
      <c r="I360" s="31"/>
      <c r="J360" s="14">
        <f>VLOOKUP(C360,'Master List'!$C$4:$AK$743,8,FALSE)</f>
        <v>37421</v>
      </c>
      <c r="K360" s="14">
        <f>VLOOKUP(C360,'Master List'!$C$4:$AK$743,34,FALSE)</f>
        <v>39978</v>
      </c>
    </row>
    <row r="361" spans="2:11" ht="25.5" x14ac:dyDescent="0.2">
      <c r="B361" s="24">
        <v>885</v>
      </c>
      <c r="C361" s="24">
        <v>18019</v>
      </c>
      <c r="D361" s="25" t="s">
        <v>1456</v>
      </c>
      <c r="E361" s="26">
        <v>2001</v>
      </c>
      <c r="F361" s="24">
        <v>6</v>
      </c>
      <c r="G361" s="24" t="s">
        <v>1613</v>
      </c>
      <c r="H361" s="31" t="s">
        <v>1901</v>
      </c>
      <c r="I361" s="31"/>
      <c r="J361" s="14" t="str">
        <f>VLOOKUP(C361,'Master List'!$C$4:$AK$743,8,FALSE)</f>
        <v>Voided</v>
      </c>
      <c r="K361" s="14" t="str">
        <f>VLOOKUP(C361,'Master List'!$C$4:$AK$743,34,FALSE)</f>
        <v/>
      </c>
    </row>
    <row r="362" spans="2:11" ht="25.5" x14ac:dyDescent="0.2">
      <c r="B362" s="24">
        <v>885</v>
      </c>
      <c r="C362" s="24">
        <v>18019</v>
      </c>
      <c r="D362" s="25" t="s">
        <v>1456</v>
      </c>
      <c r="E362" s="26">
        <v>2001</v>
      </c>
      <c r="F362" s="24">
        <v>6</v>
      </c>
      <c r="G362" s="24" t="s">
        <v>1613</v>
      </c>
      <c r="H362" s="31" t="s">
        <v>807</v>
      </c>
      <c r="I362" s="31"/>
      <c r="J362" s="14" t="str">
        <f>VLOOKUP(C362,'Master List'!$C$4:$AK$743,8,FALSE)</f>
        <v>Voided</v>
      </c>
      <c r="K362" s="14" t="str">
        <f>VLOOKUP(C362,'Master List'!$C$4:$AK$743,34,FALSE)</f>
        <v/>
      </c>
    </row>
    <row r="363" spans="2:11" ht="25.5" x14ac:dyDescent="0.2">
      <c r="B363" s="24">
        <v>885</v>
      </c>
      <c r="C363" s="24">
        <v>18019</v>
      </c>
      <c r="D363" s="25" t="s">
        <v>1456</v>
      </c>
      <c r="E363" s="26">
        <v>2001</v>
      </c>
      <c r="F363" s="24">
        <v>6</v>
      </c>
      <c r="G363" s="24" t="s">
        <v>1613</v>
      </c>
      <c r="H363" s="31" t="s">
        <v>806</v>
      </c>
      <c r="I363" s="31"/>
      <c r="J363" s="14" t="str">
        <f>VLOOKUP(C363,'Master List'!$C$4:$AK$743,8,FALSE)</f>
        <v>Voided</v>
      </c>
      <c r="K363" s="14" t="str">
        <f>VLOOKUP(C363,'Master List'!$C$4:$AK$743,34,FALSE)</f>
        <v/>
      </c>
    </row>
    <row r="364" spans="2:11" ht="25.5" x14ac:dyDescent="0.2">
      <c r="B364" s="24">
        <v>885</v>
      </c>
      <c r="C364" s="24">
        <v>18019</v>
      </c>
      <c r="D364" s="25" t="s">
        <v>1456</v>
      </c>
      <c r="E364" s="26">
        <v>2001</v>
      </c>
      <c r="F364" s="24">
        <v>6</v>
      </c>
      <c r="G364" s="24" t="s">
        <v>1613</v>
      </c>
      <c r="H364" s="31" t="s">
        <v>805</v>
      </c>
      <c r="I364" s="31"/>
      <c r="J364" s="14" t="str">
        <f>VLOOKUP(C364,'Master List'!$C$4:$AK$743,8,FALSE)</f>
        <v>Voided</v>
      </c>
      <c r="K364" s="14" t="str">
        <f>VLOOKUP(C364,'Master List'!$C$4:$AK$743,34,FALSE)</f>
        <v/>
      </c>
    </row>
    <row r="365" spans="2:11" x14ac:dyDescent="0.2">
      <c r="B365" s="24">
        <v>880</v>
      </c>
      <c r="C365" s="24">
        <v>19509</v>
      </c>
      <c r="D365" s="25" t="s">
        <v>1457</v>
      </c>
      <c r="E365" s="26">
        <v>2001</v>
      </c>
      <c r="F365" s="24">
        <v>12</v>
      </c>
      <c r="G365" s="24" t="s">
        <v>870</v>
      </c>
      <c r="H365" s="31" t="s">
        <v>1902</v>
      </c>
      <c r="I365" s="31"/>
      <c r="J365" s="14">
        <f>VLOOKUP(C365,'Master List'!$C$4:$AK$743,8,FALSE)</f>
        <v>37414</v>
      </c>
      <c r="K365" s="14">
        <f>VLOOKUP(C365,'Master List'!$C$4:$AK$743,34,FALSE)</f>
        <v>39240</v>
      </c>
    </row>
    <row r="366" spans="2:11" ht="25.5" x14ac:dyDescent="0.2">
      <c r="B366" s="24">
        <v>450</v>
      </c>
      <c r="C366" s="24">
        <v>19509</v>
      </c>
      <c r="D366" s="25" t="s">
        <v>1457</v>
      </c>
      <c r="E366" s="26">
        <v>2001</v>
      </c>
      <c r="F366" s="24">
        <v>12</v>
      </c>
      <c r="G366" s="24" t="s">
        <v>870</v>
      </c>
      <c r="H366" s="31" t="s">
        <v>57</v>
      </c>
      <c r="I366" s="31"/>
      <c r="J366" s="14">
        <f>VLOOKUP(C366,'Master List'!$C$4:$AK$743,8,FALSE)</f>
        <v>37414</v>
      </c>
      <c r="K366" s="14">
        <f>VLOOKUP(C366,'Master List'!$C$4:$AK$743,34,FALSE)</f>
        <v>39240</v>
      </c>
    </row>
    <row r="367" spans="2:11" ht="25.5" x14ac:dyDescent="0.2">
      <c r="B367" s="24">
        <v>885</v>
      </c>
      <c r="C367" s="24">
        <v>12339</v>
      </c>
      <c r="D367" s="25" t="s">
        <v>1458</v>
      </c>
      <c r="E367" s="26">
        <v>2001</v>
      </c>
      <c r="F367" s="24">
        <v>12</v>
      </c>
      <c r="G367" s="24" t="s">
        <v>1007</v>
      </c>
      <c r="H367" s="31" t="s">
        <v>1901</v>
      </c>
      <c r="I367" s="31"/>
      <c r="J367" s="14">
        <f>VLOOKUP(C367,'Master List'!$C$4:$AK$743,8,FALSE)</f>
        <v>37391</v>
      </c>
      <c r="K367" s="14">
        <f>VLOOKUP(C367,'Master List'!$C$4:$AK$743,34,FALSE)</f>
        <v>39217</v>
      </c>
    </row>
    <row r="368" spans="2:11" ht="25.5" x14ac:dyDescent="0.2">
      <c r="B368" s="24">
        <v>885</v>
      </c>
      <c r="C368" s="24">
        <v>12339</v>
      </c>
      <c r="D368" s="25" t="s">
        <v>1458</v>
      </c>
      <c r="E368" s="26">
        <v>2001</v>
      </c>
      <c r="F368" s="24">
        <v>12</v>
      </c>
      <c r="G368" s="24" t="s">
        <v>1007</v>
      </c>
      <c r="H368" s="31" t="s">
        <v>807</v>
      </c>
      <c r="I368" s="31"/>
      <c r="J368" s="14">
        <f>VLOOKUP(C368,'Master List'!$C$4:$AK$743,8,FALSE)</f>
        <v>37391</v>
      </c>
      <c r="K368" s="14">
        <f>VLOOKUP(C368,'Master List'!$C$4:$AK$743,34,FALSE)</f>
        <v>39217</v>
      </c>
    </row>
    <row r="369" spans="1:11" ht="25.5" x14ac:dyDescent="0.2">
      <c r="B369" s="24">
        <v>885</v>
      </c>
      <c r="C369" s="24">
        <v>12339</v>
      </c>
      <c r="D369" s="25" t="s">
        <v>1458</v>
      </c>
      <c r="E369" s="26">
        <v>2001</v>
      </c>
      <c r="F369" s="24">
        <v>12</v>
      </c>
      <c r="G369" s="24" t="s">
        <v>1007</v>
      </c>
      <c r="H369" s="31" t="s">
        <v>806</v>
      </c>
      <c r="I369" s="31"/>
      <c r="J369" s="14">
        <f>VLOOKUP(C369,'Master List'!$C$4:$AK$743,8,FALSE)</f>
        <v>37391</v>
      </c>
      <c r="K369" s="14">
        <f>VLOOKUP(C369,'Master List'!$C$4:$AK$743,34,FALSE)</f>
        <v>39217</v>
      </c>
    </row>
    <row r="370" spans="1:11" ht="25.5" x14ac:dyDescent="0.2">
      <c r="B370" s="24">
        <v>885</v>
      </c>
      <c r="C370" s="24">
        <v>12339</v>
      </c>
      <c r="D370" s="25" t="s">
        <v>1458</v>
      </c>
      <c r="E370" s="26">
        <v>2001</v>
      </c>
      <c r="F370" s="24">
        <v>12</v>
      </c>
      <c r="G370" s="24" t="s">
        <v>1007</v>
      </c>
      <c r="H370" s="31" t="s">
        <v>805</v>
      </c>
      <c r="I370" s="31"/>
      <c r="J370" s="14">
        <f>VLOOKUP(C370,'Master List'!$C$4:$AK$743,8,FALSE)</f>
        <v>37391</v>
      </c>
      <c r="K370" s="14">
        <f>VLOOKUP(C370,'Master List'!$C$4:$AK$743,34,FALSE)</f>
        <v>39217</v>
      </c>
    </row>
    <row r="371" spans="1:11" ht="25.5" x14ac:dyDescent="0.2">
      <c r="B371" s="24">
        <v>446</v>
      </c>
      <c r="C371" s="24">
        <v>20800</v>
      </c>
      <c r="D371" s="25" t="s">
        <v>1459</v>
      </c>
      <c r="E371" s="26">
        <v>2001</v>
      </c>
      <c r="F371" s="24">
        <v>12</v>
      </c>
      <c r="G371" s="24" t="s">
        <v>875</v>
      </c>
      <c r="H371" s="31" t="s">
        <v>58</v>
      </c>
      <c r="I371" s="31"/>
      <c r="J371" s="14">
        <f>VLOOKUP(C371,'Master List'!$C$4:$AK$743,8,FALSE)</f>
        <v>37455</v>
      </c>
      <c r="K371" s="14">
        <f>VLOOKUP(C371,'Master List'!$C$4:$AK$743,34,FALSE)</f>
        <v>39281</v>
      </c>
    </row>
    <row r="372" spans="1:11" x14ac:dyDescent="0.2">
      <c r="A372" s="97"/>
      <c r="B372" s="24">
        <v>880</v>
      </c>
      <c r="C372" s="24">
        <v>20800</v>
      </c>
      <c r="D372" s="25" t="s">
        <v>1459</v>
      </c>
      <c r="E372" s="26">
        <v>2001</v>
      </c>
      <c r="F372" s="24">
        <v>12</v>
      </c>
      <c r="G372" s="24" t="s">
        <v>875</v>
      </c>
      <c r="H372" s="31" t="s">
        <v>1902</v>
      </c>
      <c r="I372" s="31"/>
      <c r="J372" s="14">
        <f>VLOOKUP(C372,'Master List'!$C$4:$AK$743,8,FALSE)</f>
        <v>37455</v>
      </c>
      <c r="K372" s="14">
        <f>VLOOKUP(C372,'Master List'!$C$4:$AK$743,34,FALSE)</f>
        <v>39281</v>
      </c>
    </row>
    <row r="373" spans="1:11" ht="25.5" x14ac:dyDescent="0.2">
      <c r="A373" s="97"/>
      <c r="B373" s="24">
        <v>889</v>
      </c>
      <c r="C373" s="24">
        <v>20800</v>
      </c>
      <c r="D373" s="25" t="s">
        <v>1459</v>
      </c>
      <c r="E373" s="26">
        <v>2001</v>
      </c>
      <c r="F373" s="24">
        <v>12</v>
      </c>
      <c r="G373" s="24" t="s">
        <v>875</v>
      </c>
      <c r="H373" s="31" t="s">
        <v>1401</v>
      </c>
      <c r="I373" s="31"/>
      <c r="J373" s="14">
        <f>VLOOKUP(C373,'Master List'!$C$4:$AK$743,8,FALSE)</f>
        <v>37455</v>
      </c>
      <c r="K373" s="14">
        <f>VLOOKUP(C373,'Master List'!$C$4:$AK$743,34,FALSE)</f>
        <v>39281</v>
      </c>
    </row>
    <row r="374" spans="1:11" ht="25.5" x14ac:dyDescent="0.2">
      <c r="A374" s="97"/>
      <c r="B374" s="24">
        <v>893</v>
      </c>
      <c r="C374" s="24">
        <v>13507</v>
      </c>
      <c r="D374" s="25" t="s">
        <v>1460</v>
      </c>
      <c r="E374" s="26">
        <v>2001</v>
      </c>
      <c r="F374" s="24">
        <v>7</v>
      </c>
      <c r="G374" s="24" t="s">
        <v>208</v>
      </c>
      <c r="H374" s="31" t="s">
        <v>1412</v>
      </c>
      <c r="I374" s="31"/>
      <c r="J374" s="14">
        <f>VLOOKUP(C374,'Master List'!$C$4:$AK$743,8,FALSE)</f>
        <v>37216</v>
      </c>
      <c r="K374" s="14">
        <f>VLOOKUP(C374,'Master List'!$C$4:$AK$743,34,FALSE)</f>
        <v>39773</v>
      </c>
    </row>
    <row r="375" spans="1:11" ht="25.5" x14ac:dyDescent="0.2">
      <c r="A375" s="97"/>
      <c r="B375" s="24">
        <v>892</v>
      </c>
      <c r="C375" s="24">
        <v>16446</v>
      </c>
      <c r="D375" s="25" t="s">
        <v>1461</v>
      </c>
      <c r="E375" s="26">
        <v>2001</v>
      </c>
      <c r="F375" s="24">
        <v>8</v>
      </c>
      <c r="G375" s="24" t="s">
        <v>950</v>
      </c>
      <c r="H375" s="31" t="s">
        <v>1856</v>
      </c>
      <c r="I375" s="31"/>
      <c r="J375" s="14">
        <f>VLOOKUP(C375,'Master List'!$C$4:$AK$743,8,FALSE)</f>
        <v>37099</v>
      </c>
      <c r="K375" s="14">
        <f>VLOOKUP(C375,'Master List'!$C$4:$AK$743,34,FALSE)</f>
        <v>38195</v>
      </c>
    </row>
    <row r="376" spans="1:11" ht="25.5" x14ac:dyDescent="0.2">
      <c r="A376" s="97"/>
      <c r="B376" s="24">
        <v>892</v>
      </c>
      <c r="C376" s="24">
        <v>16446</v>
      </c>
      <c r="D376" s="25" t="s">
        <v>1461</v>
      </c>
      <c r="E376" s="26">
        <v>2001</v>
      </c>
      <c r="F376" s="24">
        <v>8</v>
      </c>
      <c r="G376" s="24" t="s">
        <v>950</v>
      </c>
      <c r="H376" s="31" t="s">
        <v>1855</v>
      </c>
      <c r="I376" s="31"/>
      <c r="J376" s="14">
        <f>VLOOKUP(C376,'Master List'!$C$4:$AK$743,8,FALSE)</f>
        <v>37099</v>
      </c>
      <c r="K376" s="14">
        <f>VLOOKUP(C376,'Master List'!$C$4:$AK$743,34,FALSE)</f>
        <v>38195</v>
      </c>
    </row>
    <row r="377" spans="1:11" ht="38.25" x14ac:dyDescent="0.2">
      <c r="A377" s="97"/>
      <c r="B377" s="24">
        <v>892</v>
      </c>
      <c r="C377" s="24">
        <v>16446</v>
      </c>
      <c r="D377" s="25" t="s">
        <v>1461</v>
      </c>
      <c r="E377" s="26">
        <v>2001</v>
      </c>
      <c r="F377" s="24">
        <v>8</v>
      </c>
      <c r="G377" s="24" t="s">
        <v>950</v>
      </c>
      <c r="H377" s="31" t="s">
        <v>1800</v>
      </c>
      <c r="I377" s="31"/>
      <c r="J377" s="14">
        <f>VLOOKUP(C377,'Master List'!$C$4:$AK$743,8,FALSE)</f>
        <v>37099</v>
      </c>
      <c r="K377" s="14">
        <f>VLOOKUP(C377,'Master List'!$C$4:$AK$743,34,FALSE)</f>
        <v>38195</v>
      </c>
    </row>
    <row r="378" spans="1:11" x14ac:dyDescent="0.2">
      <c r="B378" s="24">
        <v>892</v>
      </c>
      <c r="C378" s="24">
        <v>16446</v>
      </c>
      <c r="D378" s="25" t="s">
        <v>1461</v>
      </c>
      <c r="E378" s="26">
        <v>2001</v>
      </c>
      <c r="F378" s="24">
        <v>8</v>
      </c>
      <c r="G378" s="24" t="s">
        <v>950</v>
      </c>
      <c r="H378" s="31" t="s">
        <v>1853</v>
      </c>
      <c r="I378" s="31"/>
      <c r="J378" s="14">
        <f>VLOOKUP(C378,'Master List'!$C$4:$AK$743,8,FALSE)</f>
        <v>37099</v>
      </c>
      <c r="K378" s="14">
        <f>VLOOKUP(C378,'Master List'!$C$4:$AK$743,34,FALSE)</f>
        <v>38195</v>
      </c>
    </row>
    <row r="379" spans="1:11" x14ac:dyDescent="0.2">
      <c r="A379" s="97"/>
      <c r="B379" s="24">
        <v>892</v>
      </c>
      <c r="C379" s="24">
        <v>16446</v>
      </c>
      <c r="D379" s="25" t="s">
        <v>1461</v>
      </c>
      <c r="E379" s="26">
        <v>2001</v>
      </c>
      <c r="F379" s="24">
        <v>8</v>
      </c>
      <c r="G379" s="24" t="s">
        <v>950</v>
      </c>
      <c r="H379" s="31" t="s">
        <v>1857</v>
      </c>
      <c r="I379" s="31"/>
      <c r="J379" s="14">
        <f>VLOOKUP(C379,'Master List'!$C$4:$AK$743,8,FALSE)</f>
        <v>37099</v>
      </c>
      <c r="K379" s="14">
        <f>VLOOKUP(C379,'Master List'!$C$4:$AK$743,34,FALSE)</f>
        <v>38195</v>
      </c>
    </row>
    <row r="380" spans="1:11" x14ac:dyDescent="0.2">
      <c r="A380" s="97"/>
      <c r="B380" s="24">
        <v>892</v>
      </c>
      <c r="C380" s="24">
        <v>16446</v>
      </c>
      <c r="D380" s="25" t="s">
        <v>1461</v>
      </c>
      <c r="E380" s="26">
        <v>2001</v>
      </c>
      <c r="F380" s="24">
        <v>8</v>
      </c>
      <c r="G380" s="24" t="s">
        <v>950</v>
      </c>
      <c r="H380" s="31" t="s">
        <v>1852</v>
      </c>
      <c r="I380" s="31"/>
      <c r="J380" s="14">
        <f>VLOOKUP(C380,'Master List'!$C$4:$AK$743,8,FALSE)</f>
        <v>37099</v>
      </c>
      <c r="K380" s="14">
        <f>VLOOKUP(C380,'Master List'!$C$4:$AK$743,34,FALSE)</f>
        <v>38195</v>
      </c>
    </row>
    <row r="381" spans="1:11" ht="25.5" x14ac:dyDescent="0.2">
      <c r="B381" s="24">
        <v>885</v>
      </c>
      <c r="C381" s="24">
        <v>17226</v>
      </c>
      <c r="D381" s="25" t="s">
        <v>1462</v>
      </c>
      <c r="E381" s="26">
        <v>2001</v>
      </c>
      <c r="F381" s="24">
        <v>8</v>
      </c>
      <c r="G381" s="24" t="s">
        <v>959</v>
      </c>
      <c r="H381" s="31" t="s">
        <v>1901</v>
      </c>
      <c r="I381" s="31"/>
      <c r="J381" s="14">
        <f>VLOOKUP(C381,'Master List'!$C$4:$AK$743,8,FALSE)</f>
        <v>37237</v>
      </c>
      <c r="K381" s="14">
        <f>VLOOKUP(C381,'Master List'!$C$4:$AK$743,34,FALSE)</f>
        <v>39063</v>
      </c>
    </row>
    <row r="382" spans="1:11" ht="25.5" x14ac:dyDescent="0.2">
      <c r="A382" s="97"/>
      <c r="B382" s="24">
        <v>885</v>
      </c>
      <c r="C382" s="24">
        <v>17226</v>
      </c>
      <c r="D382" s="25" t="s">
        <v>1462</v>
      </c>
      <c r="E382" s="26">
        <v>2001</v>
      </c>
      <c r="F382" s="24">
        <v>8</v>
      </c>
      <c r="G382" s="24" t="s">
        <v>959</v>
      </c>
      <c r="H382" s="31" t="s">
        <v>807</v>
      </c>
      <c r="I382" s="31"/>
      <c r="J382" s="14">
        <f>VLOOKUP(C382,'Master List'!$C$4:$AK$743,8,FALSE)</f>
        <v>37237</v>
      </c>
      <c r="K382" s="14">
        <f>VLOOKUP(C382,'Master List'!$C$4:$AK$743,34,FALSE)</f>
        <v>39063</v>
      </c>
    </row>
    <row r="383" spans="1:11" ht="25.5" x14ac:dyDescent="0.2">
      <c r="B383" s="24">
        <v>885</v>
      </c>
      <c r="C383" s="24">
        <v>17226</v>
      </c>
      <c r="D383" s="25" t="s">
        <v>1462</v>
      </c>
      <c r="E383" s="26">
        <v>2001</v>
      </c>
      <c r="F383" s="24">
        <v>8</v>
      </c>
      <c r="G383" s="24" t="s">
        <v>959</v>
      </c>
      <c r="H383" s="31" t="s">
        <v>806</v>
      </c>
      <c r="I383" s="31"/>
      <c r="J383" s="14">
        <f>VLOOKUP(C383,'Master List'!$C$4:$AK$743,8,FALSE)</f>
        <v>37237</v>
      </c>
      <c r="K383" s="14">
        <f>VLOOKUP(C383,'Master List'!$C$4:$AK$743,34,FALSE)</f>
        <v>39063</v>
      </c>
    </row>
    <row r="384" spans="1:11" ht="25.5" x14ac:dyDescent="0.2">
      <c r="B384" s="24">
        <v>885</v>
      </c>
      <c r="C384" s="24">
        <v>17226</v>
      </c>
      <c r="D384" s="25" t="s">
        <v>1462</v>
      </c>
      <c r="E384" s="26">
        <v>2001</v>
      </c>
      <c r="F384" s="24">
        <v>8</v>
      </c>
      <c r="G384" s="24" t="s">
        <v>959</v>
      </c>
      <c r="H384" s="31" t="s">
        <v>805</v>
      </c>
      <c r="I384" s="31"/>
      <c r="J384" s="14">
        <f>VLOOKUP(C384,'Master List'!$C$4:$AK$743,8,FALSE)</f>
        <v>37237</v>
      </c>
      <c r="K384" s="14">
        <f>VLOOKUP(C384,'Master List'!$C$4:$AK$743,34,FALSE)</f>
        <v>39063</v>
      </c>
    </row>
    <row r="385" spans="1:11" x14ac:dyDescent="0.2">
      <c r="B385" s="24">
        <v>880</v>
      </c>
      <c r="C385" s="24">
        <v>11378</v>
      </c>
      <c r="D385" s="25" t="s">
        <v>1281</v>
      </c>
      <c r="E385" s="26">
        <v>2001</v>
      </c>
      <c r="F385" s="24">
        <v>3</v>
      </c>
      <c r="G385" s="24" t="s">
        <v>1776</v>
      </c>
      <c r="H385" s="31" t="s">
        <v>1858</v>
      </c>
      <c r="I385" s="31"/>
      <c r="J385" s="14">
        <f>VLOOKUP(C385,'Master List'!$C$4:$AK$743,8,FALSE)</f>
        <v>37603</v>
      </c>
      <c r="K385" s="14">
        <f>VLOOKUP(C385,'Master List'!$C$4:$AK$743,34,FALSE)</f>
        <v>40160</v>
      </c>
    </row>
    <row r="386" spans="1:11" ht="25.5" x14ac:dyDescent="0.2">
      <c r="B386" s="24">
        <v>894</v>
      </c>
      <c r="C386" s="24">
        <v>11378</v>
      </c>
      <c r="D386" s="25" t="s">
        <v>1281</v>
      </c>
      <c r="E386" s="26">
        <v>2001</v>
      </c>
      <c r="F386" s="24">
        <v>3</v>
      </c>
      <c r="G386" s="24" t="s">
        <v>1776</v>
      </c>
      <c r="H386" s="31" t="s">
        <v>1400</v>
      </c>
      <c r="I386" s="31"/>
      <c r="J386" s="14">
        <f>VLOOKUP(C386,'Master List'!$C$4:$AK$743,8,FALSE)</f>
        <v>37603</v>
      </c>
      <c r="K386" s="14">
        <f>VLOOKUP(C386,'Master List'!$C$4:$AK$743,34,FALSE)</f>
        <v>40160</v>
      </c>
    </row>
    <row r="387" spans="1:11" ht="25.5" x14ac:dyDescent="0.2">
      <c r="B387" s="24">
        <v>885</v>
      </c>
      <c r="C387" s="24">
        <v>13226</v>
      </c>
      <c r="D387" s="25" t="s">
        <v>1282</v>
      </c>
      <c r="E387" s="26">
        <v>2001</v>
      </c>
      <c r="F387" s="24">
        <v>9</v>
      </c>
      <c r="G387" s="24" t="s">
        <v>402</v>
      </c>
      <c r="H387" s="31" t="s">
        <v>1901</v>
      </c>
      <c r="I387" s="31"/>
      <c r="J387" s="14">
        <f>VLOOKUP(C387,'Master List'!$C$4:$AK$743,8,FALSE)</f>
        <v>37264</v>
      </c>
      <c r="K387" s="14">
        <f>VLOOKUP(C387,'Master List'!$C$4:$AK$743,34,FALSE)</f>
        <v>39090</v>
      </c>
    </row>
    <row r="388" spans="1:11" ht="25.5" x14ac:dyDescent="0.2">
      <c r="B388" s="24">
        <v>885</v>
      </c>
      <c r="C388" s="24">
        <v>13226</v>
      </c>
      <c r="D388" s="25" t="s">
        <v>1282</v>
      </c>
      <c r="E388" s="26">
        <v>2001</v>
      </c>
      <c r="F388" s="24">
        <v>9</v>
      </c>
      <c r="G388" s="24" t="s">
        <v>402</v>
      </c>
      <c r="H388" s="31" t="s">
        <v>1399</v>
      </c>
      <c r="I388" s="31"/>
      <c r="J388" s="14">
        <f>VLOOKUP(C388,'Master List'!$C$4:$AK$743,8,FALSE)</f>
        <v>37264</v>
      </c>
      <c r="K388" s="14">
        <f>VLOOKUP(C388,'Master List'!$C$4:$AK$743,34,FALSE)</f>
        <v>39090</v>
      </c>
    </row>
    <row r="389" spans="1:11" ht="25.5" x14ac:dyDescent="0.2">
      <c r="B389" s="24">
        <v>885</v>
      </c>
      <c r="C389" s="24">
        <v>13226</v>
      </c>
      <c r="D389" s="25" t="s">
        <v>1282</v>
      </c>
      <c r="E389" s="26">
        <v>2001</v>
      </c>
      <c r="F389" s="24">
        <v>9</v>
      </c>
      <c r="G389" s="24" t="s">
        <v>402</v>
      </c>
      <c r="H389" s="31" t="s">
        <v>806</v>
      </c>
      <c r="I389" s="31"/>
      <c r="J389" s="14">
        <f>VLOOKUP(C389,'Master List'!$C$4:$AK$743,8,FALSE)</f>
        <v>37264</v>
      </c>
      <c r="K389" s="14">
        <f>VLOOKUP(C389,'Master List'!$C$4:$AK$743,34,FALSE)</f>
        <v>39090</v>
      </c>
    </row>
    <row r="390" spans="1:11" ht="25.5" x14ac:dyDescent="0.2">
      <c r="B390" s="24">
        <v>885</v>
      </c>
      <c r="C390" s="24">
        <v>13226</v>
      </c>
      <c r="D390" s="25" t="s">
        <v>1282</v>
      </c>
      <c r="E390" s="26">
        <v>2001</v>
      </c>
      <c r="F390" s="24">
        <v>9</v>
      </c>
      <c r="G390" s="24" t="s">
        <v>402</v>
      </c>
      <c r="H390" s="31" t="s">
        <v>805</v>
      </c>
      <c r="I390" s="31"/>
      <c r="J390" s="14">
        <f>VLOOKUP(C390,'Master List'!$C$4:$AK$743,8,FALSE)</f>
        <v>37264</v>
      </c>
      <c r="K390" s="14">
        <f>VLOOKUP(C390,'Master List'!$C$4:$AK$743,34,FALSE)</f>
        <v>39090</v>
      </c>
    </row>
    <row r="391" spans="1:11" ht="25.5" x14ac:dyDescent="0.2">
      <c r="B391" s="24">
        <v>894</v>
      </c>
      <c r="C391" s="24">
        <v>13226</v>
      </c>
      <c r="D391" s="25" t="s">
        <v>1282</v>
      </c>
      <c r="E391" s="26">
        <v>2001</v>
      </c>
      <c r="F391" s="24">
        <v>9</v>
      </c>
      <c r="G391" s="24" t="s">
        <v>402</v>
      </c>
      <c r="H391" s="31" t="s">
        <v>521</v>
      </c>
      <c r="I391" s="31"/>
      <c r="J391" s="14">
        <f>VLOOKUP(C391,'Master List'!$C$4:$AK$743,8,FALSE)</f>
        <v>37264</v>
      </c>
      <c r="K391" s="14">
        <f>VLOOKUP(C391,'Master List'!$C$4:$AK$743,34,FALSE)</f>
        <v>39090</v>
      </c>
    </row>
    <row r="392" spans="1:11" ht="25.5" x14ac:dyDescent="0.2">
      <c r="B392" s="24">
        <v>894</v>
      </c>
      <c r="C392" s="24">
        <v>18385</v>
      </c>
      <c r="D392" s="25" t="s">
        <v>1283</v>
      </c>
      <c r="E392" s="26">
        <v>2001</v>
      </c>
      <c r="F392" s="24">
        <v>4</v>
      </c>
      <c r="G392" s="24" t="s">
        <v>1284</v>
      </c>
      <c r="H392" s="31" t="s">
        <v>1400</v>
      </c>
      <c r="I392" s="31"/>
      <c r="J392" s="14">
        <f>VLOOKUP(C392,'Master List'!$C$4:$AK$743,8,FALSE)</f>
        <v>37782</v>
      </c>
      <c r="K392" s="14">
        <f>VLOOKUP(C392,'Master List'!$C$4:$AK$743,34,FALSE)</f>
        <v>40339</v>
      </c>
    </row>
    <row r="393" spans="1:11" ht="25.5" x14ac:dyDescent="0.2">
      <c r="A393" s="97"/>
      <c r="B393" s="24">
        <v>894</v>
      </c>
      <c r="C393" s="24">
        <v>18385</v>
      </c>
      <c r="D393" s="25" t="s">
        <v>1283</v>
      </c>
      <c r="E393" s="26">
        <v>2001</v>
      </c>
      <c r="F393" s="24">
        <v>4</v>
      </c>
      <c r="G393" s="24" t="s">
        <v>1284</v>
      </c>
      <c r="H393" s="31" t="s">
        <v>521</v>
      </c>
      <c r="I393" s="31"/>
      <c r="J393" s="14">
        <f>VLOOKUP(C393,'Master List'!$C$4:$AK$743,8,FALSE)</f>
        <v>37782</v>
      </c>
      <c r="K393" s="14">
        <f>VLOOKUP(C393,'Master List'!$C$4:$AK$743,34,FALSE)</f>
        <v>40339</v>
      </c>
    </row>
    <row r="394" spans="1:11" ht="25.5" x14ac:dyDescent="0.2">
      <c r="B394" s="24">
        <v>894</v>
      </c>
      <c r="C394" s="24">
        <v>22496</v>
      </c>
      <c r="D394" s="25" t="s">
        <v>1285</v>
      </c>
      <c r="E394" s="26">
        <v>2001</v>
      </c>
      <c r="F394" s="24">
        <v>1</v>
      </c>
      <c r="G394" s="24" t="s">
        <v>478</v>
      </c>
      <c r="H394" s="31" t="s">
        <v>521</v>
      </c>
      <c r="I394" s="31"/>
      <c r="J394" s="14">
        <f>VLOOKUP(C394,'Master List'!$C$4:$AK$743,8,FALSE)</f>
        <v>37490</v>
      </c>
      <c r="K394" s="14">
        <f>VLOOKUP(C394,'Master List'!$C$4:$AK$743,34,FALSE)</f>
        <v>40047</v>
      </c>
    </row>
    <row r="395" spans="1:11" x14ac:dyDescent="0.2">
      <c r="B395" s="24">
        <v>880</v>
      </c>
      <c r="C395" s="24">
        <v>16293</v>
      </c>
      <c r="D395" s="25" t="s">
        <v>1286</v>
      </c>
      <c r="E395" s="26">
        <v>2001</v>
      </c>
      <c r="F395" s="24">
        <v>5</v>
      </c>
      <c r="G395" s="24" t="s">
        <v>158</v>
      </c>
      <c r="H395" s="31" t="s">
        <v>1858</v>
      </c>
      <c r="I395" s="31"/>
      <c r="J395" s="14">
        <f>VLOOKUP(C395,'Master List'!$C$4:$AK$743,8,FALSE)</f>
        <v>37939</v>
      </c>
      <c r="K395" s="14">
        <f>VLOOKUP(C395,'Master List'!$C$4:$AK$743,34,FALSE)</f>
        <v>40496</v>
      </c>
    </row>
    <row r="396" spans="1:11" ht="25.5" x14ac:dyDescent="0.2">
      <c r="B396" s="24">
        <v>893</v>
      </c>
      <c r="C396" s="24">
        <v>16293</v>
      </c>
      <c r="D396" s="25" t="s">
        <v>1286</v>
      </c>
      <c r="E396" s="26">
        <v>2001</v>
      </c>
      <c r="F396" s="24">
        <v>5</v>
      </c>
      <c r="G396" s="24" t="s">
        <v>158</v>
      </c>
      <c r="H396" s="31" t="s">
        <v>1412</v>
      </c>
      <c r="I396" s="31"/>
      <c r="J396" s="14">
        <f>VLOOKUP(C396,'Master List'!$C$4:$AK$743,8,FALSE)</f>
        <v>37939</v>
      </c>
      <c r="K396" s="14">
        <f>VLOOKUP(C396,'Master List'!$C$4:$AK$743,34,FALSE)</f>
        <v>40496</v>
      </c>
    </row>
    <row r="397" spans="1:11" ht="25.5" x14ac:dyDescent="0.2">
      <c r="B397" s="24">
        <v>885</v>
      </c>
      <c r="C397" s="24">
        <v>18715</v>
      </c>
      <c r="D397" s="25" t="s">
        <v>1287</v>
      </c>
      <c r="E397" s="26">
        <v>2001</v>
      </c>
      <c r="F397" s="24">
        <v>4</v>
      </c>
      <c r="G397" s="24" t="s">
        <v>291</v>
      </c>
      <c r="H397" s="31" t="s">
        <v>1901</v>
      </c>
      <c r="I397" s="31"/>
      <c r="J397" s="14">
        <f>VLOOKUP(C397,'Master List'!$C$4:$AK$743,8,FALSE)</f>
        <v>37189</v>
      </c>
      <c r="K397" s="14">
        <f>VLOOKUP(C397,'Master List'!$C$4:$AK$743,34,FALSE)</f>
        <v>39015</v>
      </c>
    </row>
    <row r="398" spans="1:11" ht="25.5" x14ac:dyDescent="0.2">
      <c r="B398" s="24">
        <v>885</v>
      </c>
      <c r="C398" s="24">
        <v>18715</v>
      </c>
      <c r="D398" s="25" t="s">
        <v>1287</v>
      </c>
      <c r="E398" s="26">
        <v>2001</v>
      </c>
      <c r="F398" s="24">
        <v>4</v>
      </c>
      <c r="G398" s="24" t="s">
        <v>291</v>
      </c>
      <c r="H398" s="31" t="s">
        <v>807</v>
      </c>
      <c r="I398" s="31"/>
      <c r="J398" s="14">
        <f>VLOOKUP(C398,'Master List'!$C$4:$AK$743,8,FALSE)</f>
        <v>37189</v>
      </c>
      <c r="K398" s="14">
        <f>VLOOKUP(C398,'Master List'!$C$4:$AK$743,34,FALSE)</f>
        <v>39015</v>
      </c>
    </row>
    <row r="399" spans="1:11" ht="25.5" x14ac:dyDescent="0.2">
      <c r="B399" s="24">
        <v>885</v>
      </c>
      <c r="C399" s="24">
        <v>18715</v>
      </c>
      <c r="D399" s="25" t="s">
        <v>1287</v>
      </c>
      <c r="E399" s="26">
        <v>2001</v>
      </c>
      <c r="F399" s="24">
        <v>4</v>
      </c>
      <c r="G399" s="24" t="s">
        <v>291</v>
      </c>
      <c r="H399" s="31" t="s">
        <v>806</v>
      </c>
      <c r="I399" s="31"/>
      <c r="J399" s="14">
        <f>VLOOKUP(C399,'Master List'!$C$4:$AK$743,8,FALSE)</f>
        <v>37189</v>
      </c>
      <c r="K399" s="14">
        <f>VLOOKUP(C399,'Master List'!$C$4:$AK$743,34,FALSE)</f>
        <v>39015</v>
      </c>
    </row>
    <row r="400" spans="1:11" ht="25.5" x14ac:dyDescent="0.2">
      <c r="B400" s="24">
        <v>885</v>
      </c>
      <c r="C400" s="24">
        <v>18715</v>
      </c>
      <c r="D400" s="25" t="s">
        <v>1287</v>
      </c>
      <c r="E400" s="26">
        <v>2001</v>
      </c>
      <c r="F400" s="24">
        <v>4</v>
      </c>
      <c r="G400" s="24" t="s">
        <v>291</v>
      </c>
      <c r="H400" s="31" t="s">
        <v>805</v>
      </c>
      <c r="I400" s="31"/>
      <c r="J400" s="14">
        <f>VLOOKUP(C400,'Master List'!$C$4:$AK$743,8,FALSE)</f>
        <v>37189</v>
      </c>
      <c r="K400" s="14">
        <f>VLOOKUP(C400,'Master List'!$C$4:$AK$743,34,FALSE)</f>
        <v>39015</v>
      </c>
    </row>
    <row r="401" spans="2:11" ht="25.5" x14ac:dyDescent="0.2">
      <c r="B401" s="24">
        <v>894</v>
      </c>
      <c r="C401" s="24">
        <v>18715</v>
      </c>
      <c r="D401" s="25" t="s">
        <v>1287</v>
      </c>
      <c r="E401" s="26">
        <v>2001</v>
      </c>
      <c r="F401" s="24">
        <v>4</v>
      </c>
      <c r="G401" s="24" t="s">
        <v>291</v>
      </c>
      <c r="H401" s="31" t="s">
        <v>521</v>
      </c>
      <c r="I401" s="31"/>
      <c r="J401" s="14">
        <f>VLOOKUP(C401,'Master List'!$C$4:$AK$743,8,FALSE)</f>
        <v>37189</v>
      </c>
      <c r="K401" s="14">
        <f>VLOOKUP(C401,'Master List'!$C$4:$AK$743,34,FALSE)</f>
        <v>39015</v>
      </c>
    </row>
    <row r="402" spans="2:11" ht="25.5" x14ac:dyDescent="0.2">
      <c r="B402" s="24">
        <v>893</v>
      </c>
      <c r="C402" s="24">
        <v>16511</v>
      </c>
      <c r="D402" s="25" t="s">
        <v>1288</v>
      </c>
      <c r="E402" s="26">
        <v>2001</v>
      </c>
      <c r="F402" s="24">
        <v>6</v>
      </c>
      <c r="G402" s="24" t="s">
        <v>1603</v>
      </c>
      <c r="H402" s="31" t="s">
        <v>1398</v>
      </c>
      <c r="I402" s="31"/>
      <c r="J402" s="14">
        <f>VLOOKUP(C402,'Master List'!$C$4:$AK$743,8,FALSE)</f>
        <v>37243</v>
      </c>
      <c r="K402" s="14">
        <f>VLOOKUP(C402,'Master List'!$C$4:$AK$743,34,FALSE)</f>
        <v>39800</v>
      </c>
    </row>
    <row r="403" spans="2:11" x14ac:dyDescent="0.2">
      <c r="B403" s="24">
        <v>880</v>
      </c>
      <c r="C403" s="24">
        <v>16281</v>
      </c>
      <c r="D403" s="25" t="s">
        <v>1289</v>
      </c>
      <c r="E403" s="26">
        <v>2001</v>
      </c>
      <c r="F403" s="24">
        <v>3</v>
      </c>
      <c r="G403" s="24" t="s">
        <v>1781</v>
      </c>
      <c r="H403" s="31" t="s">
        <v>1858</v>
      </c>
      <c r="I403" s="31"/>
      <c r="J403" s="14">
        <f>VLOOKUP(C403,'Master List'!$C$4:$AK$743,8,FALSE)</f>
        <v>37560</v>
      </c>
      <c r="K403" s="14">
        <f>VLOOKUP(C403,'Master List'!$C$4:$AK$743,34,FALSE)</f>
        <v>40117</v>
      </c>
    </row>
    <row r="404" spans="2:11" x14ac:dyDescent="0.2">
      <c r="B404" s="24">
        <v>880</v>
      </c>
      <c r="C404" s="24">
        <v>6912</v>
      </c>
      <c r="D404" s="25" t="s">
        <v>1290</v>
      </c>
      <c r="E404" s="26">
        <v>2001</v>
      </c>
      <c r="F404" s="24">
        <v>6</v>
      </c>
      <c r="G404" s="24" t="s">
        <v>1845</v>
      </c>
      <c r="H404" s="31" t="s">
        <v>1858</v>
      </c>
      <c r="I404" s="31"/>
      <c r="J404" s="14">
        <f>VLOOKUP(C404,'Master List'!$C$4:$AK$743,8,FALSE)</f>
        <v>37834</v>
      </c>
      <c r="K404" s="14">
        <f>VLOOKUP(C404,'Master List'!$C$4:$AK$743,34,FALSE)</f>
        <v>40391</v>
      </c>
    </row>
    <row r="405" spans="2:11" ht="25.5" x14ac:dyDescent="0.2">
      <c r="B405" s="24">
        <v>884</v>
      </c>
      <c r="C405" s="24">
        <v>19738</v>
      </c>
      <c r="D405" s="25" t="s">
        <v>1291</v>
      </c>
      <c r="E405" s="26">
        <v>2001</v>
      </c>
      <c r="F405" s="24">
        <v>10</v>
      </c>
      <c r="G405" s="24" t="s">
        <v>1659</v>
      </c>
      <c r="H405" s="31" t="s">
        <v>1801</v>
      </c>
      <c r="I405" s="31"/>
      <c r="J405" s="14">
        <f>VLOOKUP(C405,'Master List'!$C$4:$AK$743,8,FALSE)</f>
        <v>37797</v>
      </c>
      <c r="K405" s="14">
        <f>VLOOKUP(C405,'Master List'!$C$4:$AK$743,34,FALSE)</f>
        <v>40354</v>
      </c>
    </row>
    <row r="406" spans="2:11" ht="25.5" x14ac:dyDescent="0.2">
      <c r="B406" s="24">
        <v>894</v>
      </c>
      <c r="C406" s="24">
        <v>19738</v>
      </c>
      <c r="D406" s="25" t="s">
        <v>1291</v>
      </c>
      <c r="E406" s="26">
        <v>2001</v>
      </c>
      <c r="F406" s="24">
        <v>10</v>
      </c>
      <c r="G406" s="24" t="s">
        <v>1659</v>
      </c>
      <c r="H406" s="31" t="s">
        <v>1400</v>
      </c>
      <c r="I406" s="31"/>
      <c r="J406" s="14">
        <f>VLOOKUP(C406,'Master List'!$C$4:$AK$743,8,FALSE)</f>
        <v>37797</v>
      </c>
      <c r="K406" s="14">
        <f>VLOOKUP(C406,'Master List'!$C$4:$AK$743,34,FALSE)</f>
        <v>40354</v>
      </c>
    </row>
    <row r="407" spans="2:11" ht="25.5" x14ac:dyDescent="0.2">
      <c r="B407" s="24">
        <v>884</v>
      </c>
      <c r="C407" s="24">
        <v>19738</v>
      </c>
      <c r="D407" s="25" t="s">
        <v>1291</v>
      </c>
      <c r="E407" s="26">
        <v>2001</v>
      </c>
      <c r="F407" s="24">
        <v>10</v>
      </c>
      <c r="G407" s="24" t="s">
        <v>1659</v>
      </c>
      <c r="H407" s="31" t="s">
        <v>800</v>
      </c>
      <c r="I407" s="31"/>
      <c r="J407" s="14">
        <f>VLOOKUP(C407,'Master List'!$C$4:$AK$743,8,FALSE)</f>
        <v>37797</v>
      </c>
      <c r="K407" s="14">
        <f>VLOOKUP(C407,'Master List'!$C$4:$AK$743,34,FALSE)</f>
        <v>40354</v>
      </c>
    </row>
    <row r="408" spans="2:11" ht="25.5" x14ac:dyDescent="0.2">
      <c r="B408" s="24">
        <v>446</v>
      </c>
      <c r="C408" s="24">
        <v>17099</v>
      </c>
      <c r="D408" s="25" t="s">
        <v>1292</v>
      </c>
      <c r="E408" s="26">
        <v>2001</v>
      </c>
      <c r="F408" s="24">
        <v>7</v>
      </c>
      <c r="G408" s="24" t="s">
        <v>214</v>
      </c>
      <c r="H408" s="31" t="s">
        <v>58</v>
      </c>
      <c r="I408" s="31"/>
      <c r="J408" s="14">
        <f>VLOOKUP(C408,'Master List'!$C$4:$AK$743,8,FALSE)</f>
        <v>37226</v>
      </c>
      <c r="K408" s="14">
        <f>VLOOKUP(C408,'Master List'!$C$4:$AK$743,34,FALSE)</f>
        <v>38322</v>
      </c>
    </row>
    <row r="409" spans="2:11" ht="25.5" x14ac:dyDescent="0.2">
      <c r="B409" s="24">
        <v>885</v>
      </c>
      <c r="C409" s="24">
        <v>17357</v>
      </c>
      <c r="D409" s="25" t="s">
        <v>1293</v>
      </c>
      <c r="E409" s="26">
        <v>2001</v>
      </c>
      <c r="F409" s="24">
        <v>8</v>
      </c>
      <c r="G409" s="24" t="s">
        <v>964</v>
      </c>
      <c r="H409" s="31" t="s">
        <v>1901</v>
      </c>
      <c r="I409" s="31"/>
      <c r="J409" s="14">
        <f>VLOOKUP(C409,'Master List'!$C$4:$AK$743,8,FALSE)</f>
        <v>37190</v>
      </c>
      <c r="K409" s="14">
        <f>VLOOKUP(C409,'Master List'!$C$4:$AK$743,34,FALSE)</f>
        <v>39016</v>
      </c>
    </row>
    <row r="410" spans="2:11" ht="25.5" x14ac:dyDescent="0.2">
      <c r="B410" s="24">
        <v>885</v>
      </c>
      <c r="C410" s="24">
        <v>17357</v>
      </c>
      <c r="D410" s="25" t="s">
        <v>1293</v>
      </c>
      <c r="E410" s="26">
        <v>2001</v>
      </c>
      <c r="F410" s="24">
        <v>8</v>
      </c>
      <c r="G410" s="24" t="s">
        <v>964</v>
      </c>
      <c r="H410" s="31" t="s">
        <v>807</v>
      </c>
      <c r="I410" s="31"/>
      <c r="J410" s="14">
        <f>VLOOKUP(C410,'Master List'!$C$4:$AK$743,8,FALSE)</f>
        <v>37190</v>
      </c>
      <c r="K410" s="14">
        <f>VLOOKUP(C410,'Master List'!$C$4:$AK$743,34,FALSE)</f>
        <v>39016</v>
      </c>
    </row>
    <row r="411" spans="2:11" ht="25.5" x14ac:dyDescent="0.2">
      <c r="B411" s="24">
        <v>885</v>
      </c>
      <c r="C411" s="24">
        <v>17357</v>
      </c>
      <c r="D411" s="25" t="s">
        <v>1293</v>
      </c>
      <c r="E411" s="26">
        <v>2001</v>
      </c>
      <c r="F411" s="24">
        <v>8</v>
      </c>
      <c r="G411" s="24" t="s">
        <v>964</v>
      </c>
      <c r="H411" s="31" t="s">
        <v>806</v>
      </c>
      <c r="I411" s="31"/>
      <c r="J411" s="14">
        <f>VLOOKUP(C411,'Master List'!$C$4:$AK$743,8,FALSE)</f>
        <v>37190</v>
      </c>
      <c r="K411" s="14">
        <f>VLOOKUP(C411,'Master List'!$C$4:$AK$743,34,FALSE)</f>
        <v>39016</v>
      </c>
    </row>
    <row r="412" spans="2:11" ht="25.5" x14ac:dyDescent="0.2">
      <c r="B412" s="24">
        <v>885</v>
      </c>
      <c r="C412" s="24">
        <v>17357</v>
      </c>
      <c r="D412" s="25" t="s">
        <v>1293</v>
      </c>
      <c r="E412" s="26">
        <v>2001</v>
      </c>
      <c r="F412" s="24">
        <v>8</v>
      </c>
      <c r="G412" s="24" t="s">
        <v>964</v>
      </c>
      <c r="H412" s="31" t="s">
        <v>805</v>
      </c>
      <c r="I412" s="31"/>
      <c r="J412" s="14">
        <f>VLOOKUP(C412,'Master List'!$C$4:$AK$743,8,FALSE)</f>
        <v>37190</v>
      </c>
      <c r="K412" s="14">
        <f>VLOOKUP(C412,'Master List'!$C$4:$AK$743,34,FALSE)</f>
        <v>39016</v>
      </c>
    </row>
    <row r="413" spans="2:11" ht="25.5" x14ac:dyDescent="0.2">
      <c r="B413" s="24">
        <v>893</v>
      </c>
      <c r="C413" s="24">
        <v>8950</v>
      </c>
      <c r="D413" s="25" t="s">
        <v>1294</v>
      </c>
      <c r="E413" s="26">
        <v>2001</v>
      </c>
      <c r="F413" s="24">
        <v>4</v>
      </c>
      <c r="G413" s="24" t="s">
        <v>1295</v>
      </c>
      <c r="H413" s="31" t="s">
        <v>1412</v>
      </c>
      <c r="I413" s="31"/>
      <c r="J413" s="14">
        <f>VLOOKUP(C413,'Master List'!$C$4:$AK$743,8,FALSE)</f>
        <v>37515</v>
      </c>
      <c r="K413" s="14">
        <f>VLOOKUP(C413,'Master List'!$C$4:$AK$743,34,FALSE)</f>
        <v>40072</v>
      </c>
    </row>
    <row r="414" spans="2:11" x14ac:dyDescent="0.2">
      <c r="B414" s="24">
        <v>883</v>
      </c>
      <c r="C414" s="24">
        <v>22599</v>
      </c>
      <c r="D414" s="25" t="s">
        <v>1296</v>
      </c>
      <c r="E414" s="26">
        <v>2001</v>
      </c>
      <c r="F414" s="24">
        <v>3</v>
      </c>
      <c r="G414" s="24" t="s">
        <v>265</v>
      </c>
      <c r="H414" s="31" t="s">
        <v>801</v>
      </c>
      <c r="I414" s="31"/>
      <c r="J414" s="14">
        <f>VLOOKUP(C414,'Master List'!$C$4:$AK$743,8,FALSE)</f>
        <v>37161</v>
      </c>
      <c r="K414" s="14">
        <f>VLOOKUP(C414,'Master List'!$C$4:$AK$743,34,FALSE)</f>
        <v>37891</v>
      </c>
    </row>
    <row r="415" spans="2:11" ht="25.5" x14ac:dyDescent="0.2">
      <c r="B415" s="24">
        <v>894</v>
      </c>
      <c r="C415" s="24">
        <v>11858</v>
      </c>
      <c r="D415" s="25" t="s">
        <v>1297</v>
      </c>
      <c r="E415" s="26">
        <v>2001</v>
      </c>
      <c r="F415" s="24">
        <v>9</v>
      </c>
      <c r="G415" s="24" t="s">
        <v>384</v>
      </c>
      <c r="H415" s="31" t="s">
        <v>521</v>
      </c>
      <c r="I415" s="31"/>
      <c r="J415" s="14">
        <f>VLOOKUP(C415,'Master List'!$C$4:$AK$743,8,FALSE)</f>
        <v>39006</v>
      </c>
      <c r="K415" s="14">
        <f>VLOOKUP(C415,'Master List'!$C$4:$AK$743,34,FALSE)</f>
        <v>41563</v>
      </c>
    </row>
    <row r="416" spans="2:11" ht="25.5" x14ac:dyDescent="0.2">
      <c r="B416" s="24">
        <v>884</v>
      </c>
      <c r="C416" s="24">
        <v>10289</v>
      </c>
      <c r="D416" s="25" t="s">
        <v>1298</v>
      </c>
      <c r="E416" s="26">
        <v>2001</v>
      </c>
      <c r="F416" s="24">
        <v>1</v>
      </c>
      <c r="G416" s="24" t="s">
        <v>1254</v>
      </c>
      <c r="H416" s="31" t="s">
        <v>802</v>
      </c>
      <c r="I416" s="31"/>
      <c r="J416" s="14" t="str">
        <f>VLOOKUP(C416,'Master List'!$C$4:$AK$743,8,FALSE)</f>
        <v>Assumed Expired</v>
      </c>
      <c r="K416" s="14" t="str">
        <f>VLOOKUP(C416,'Master List'!$C$4:$AK$743,34,FALSE)</f>
        <v/>
      </c>
    </row>
    <row r="417" spans="2:11" ht="25.5" x14ac:dyDescent="0.2">
      <c r="B417" s="24">
        <v>894</v>
      </c>
      <c r="C417" s="24">
        <v>10289</v>
      </c>
      <c r="D417" s="25" t="s">
        <v>1298</v>
      </c>
      <c r="E417" s="26">
        <v>2001</v>
      </c>
      <c r="F417" s="24">
        <v>1</v>
      </c>
      <c r="G417" s="24" t="s">
        <v>1254</v>
      </c>
      <c r="H417" s="31" t="s">
        <v>521</v>
      </c>
      <c r="I417" s="31"/>
      <c r="J417" s="14" t="str">
        <f>VLOOKUP(C417,'Master List'!$C$4:$AK$743,8,FALSE)</f>
        <v>Assumed Expired</v>
      </c>
      <c r="K417" s="14" t="str">
        <f>VLOOKUP(C417,'Master List'!$C$4:$AK$743,34,FALSE)</f>
        <v/>
      </c>
    </row>
    <row r="418" spans="2:11" ht="25.5" x14ac:dyDescent="0.2">
      <c r="B418" s="24">
        <v>894</v>
      </c>
      <c r="C418" s="24">
        <v>10289</v>
      </c>
      <c r="D418" s="25" t="s">
        <v>1298</v>
      </c>
      <c r="E418" s="26">
        <v>2001</v>
      </c>
      <c r="F418" s="24">
        <v>1</v>
      </c>
      <c r="G418" s="24" t="s">
        <v>1254</v>
      </c>
      <c r="H418" s="31" t="s">
        <v>803</v>
      </c>
      <c r="I418" s="31"/>
      <c r="J418" s="14" t="str">
        <f>VLOOKUP(C418,'Master List'!$C$4:$AK$743,8,FALSE)</f>
        <v>Assumed Expired</v>
      </c>
      <c r="K418" s="14" t="str">
        <f>VLOOKUP(C418,'Master List'!$C$4:$AK$743,34,FALSE)</f>
        <v/>
      </c>
    </row>
    <row r="419" spans="2:11" ht="25.5" x14ac:dyDescent="0.2">
      <c r="B419" s="24">
        <v>894</v>
      </c>
      <c r="C419" s="24">
        <v>18224</v>
      </c>
      <c r="D419" s="25" t="s">
        <v>1299</v>
      </c>
      <c r="E419" s="26">
        <v>2001</v>
      </c>
      <c r="F419" s="24">
        <v>3</v>
      </c>
      <c r="G419" s="24" t="s">
        <v>237</v>
      </c>
      <c r="H419" s="31" t="s">
        <v>521</v>
      </c>
      <c r="I419" s="31"/>
      <c r="J419" s="14">
        <f>VLOOKUP(C419,'Master List'!$C$4:$AK$743,8,FALSE)</f>
        <v>37372</v>
      </c>
      <c r="K419" s="14">
        <f>VLOOKUP(C419,'Master List'!$C$4:$AK$743,34,FALSE)</f>
        <v>39929</v>
      </c>
    </row>
    <row r="420" spans="2:11" ht="25.5" x14ac:dyDescent="0.2">
      <c r="B420" s="24">
        <v>894</v>
      </c>
      <c r="C420" s="24">
        <v>12342</v>
      </c>
      <c r="D420" s="25" t="s">
        <v>1300</v>
      </c>
      <c r="E420" s="26">
        <v>2001</v>
      </c>
      <c r="F420" s="24">
        <v>12</v>
      </c>
      <c r="G420" s="24" t="s">
        <v>1011</v>
      </c>
      <c r="H420" s="31" t="s">
        <v>1400</v>
      </c>
      <c r="I420" s="31"/>
      <c r="J420" s="14">
        <f>VLOOKUP(C420,'Master List'!$C$4:$AK$743,8,FALSE)</f>
        <v>37729</v>
      </c>
      <c r="K420" s="14">
        <f>VLOOKUP(C420,'Master List'!$C$4:$AK$743,34,FALSE)</f>
        <v>40286</v>
      </c>
    </row>
    <row r="421" spans="2:11" x14ac:dyDescent="0.2">
      <c r="B421" s="24">
        <v>880</v>
      </c>
      <c r="C421" s="24">
        <v>19514</v>
      </c>
      <c r="D421" s="25" t="s">
        <v>1301</v>
      </c>
      <c r="E421" s="26">
        <v>2001</v>
      </c>
      <c r="F421" s="24">
        <v>12</v>
      </c>
      <c r="G421" s="24" t="s">
        <v>872</v>
      </c>
      <c r="H421" s="31" t="s">
        <v>1902</v>
      </c>
      <c r="I421" s="31"/>
      <c r="J421" s="14">
        <f>VLOOKUP(C421,'Master List'!$C$4:$AK$743,8,FALSE)</f>
        <v>37572</v>
      </c>
      <c r="K421" s="14">
        <f>VLOOKUP(C421,'Master List'!$C$4:$AK$743,34,FALSE)</f>
        <v>39398</v>
      </c>
    </row>
    <row r="422" spans="2:11" ht="25.5" x14ac:dyDescent="0.2">
      <c r="B422" s="24">
        <v>894</v>
      </c>
      <c r="C422" s="24">
        <v>13147</v>
      </c>
      <c r="D422" s="25" t="s">
        <v>1302</v>
      </c>
      <c r="E422" s="26">
        <v>2001</v>
      </c>
      <c r="F422" s="24">
        <v>7</v>
      </c>
      <c r="G422" s="24" t="s">
        <v>207</v>
      </c>
      <c r="H422" s="31" t="s">
        <v>521</v>
      </c>
      <c r="I422" s="31"/>
      <c r="J422" s="14">
        <f>VLOOKUP(C422,'Master List'!$C$4:$AK$743,8,FALSE)</f>
        <v>37218</v>
      </c>
      <c r="K422" s="14">
        <f>VLOOKUP(C422,'Master List'!$C$4:$AK$743,34,FALSE)</f>
        <v>39775</v>
      </c>
    </row>
    <row r="423" spans="2:11" ht="25.5" x14ac:dyDescent="0.2">
      <c r="B423" s="24">
        <v>446</v>
      </c>
      <c r="C423" s="24">
        <v>20985</v>
      </c>
      <c r="D423" s="25" t="s">
        <v>1303</v>
      </c>
      <c r="E423" s="26">
        <v>2001</v>
      </c>
      <c r="F423" s="24">
        <v>6</v>
      </c>
      <c r="G423" s="24" t="s">
        <v>170</v>
      </c>
      <c r="H423" s="31" t="s">
        <v>1860</v>
      </c>
      <c r="I423" s="31"/>
      <c r="J423" s="14">
        <f>VLOOKUP(C423,'Master List'!$C$4:$AK$743,8,FALSE)</f>
        <v>37208</v>
      </c>
      <c r="K423" s="14">
        <f>VLOOKUP(C423,'Master List'!$C$4:$AK$743,34,FALSE)</f>
        <v>38304</v>
      </c>
    </row>
    <row r="424" spans="2:11" x14ac:dyDescent="0.2">
      <c r="B424" s="24">
        <v>882</v>
      </c>
      <c r="C424" s="24">
        <v>22787</v>
      </c>
      <c r="D424" s="25" t="s">
        <v>1304</v>
      </c>
      <c r="E424" s="26">
        <v>2001</v>
      </c>
      <c r="F424" s="24">
        <v>2</v>
      </c>
      <c r="G424" s="24" t="s">
        <v>1748</v>
      </c>
      <c r="H424" s="31" t="s">
        <v>1907</v>
      </c>
      <c r="I424" s="31"/>
      <c r="J424" s="14">
        <f>VLOOKUP(C424,'Master List'!$C$4:$AK$743,8,FALSE)</f>
        <v>37179</v>
      </c>
      <c r="K424" s="14">
        <f>VLOOKUP(C424,'Master List'!$C$4:$AK$743,34,FALSE)</f>
        <v>38275</v>
      </c>
    </row>
    <row r="425" spans="2:11" ht="25.5" x14ac:dyDescent="0.2">
      <c r="B425" s="24">
        <v>446</v>
      </c>
      <c r="C425" s="24">
        <v>21258</v>
      </c>
      <c r="D425" s="25" t="s">
        <v>1305</v>
      </c>
      <c r="E425" s="26">
        <v>2001</v>
      </c>
      <c r="F425" s="24">
        <v>6</v>
      </c>
      <c r="G425" s="24" t="s">
        <v>175</v>
      </c>
      <c r="H425" s="31" t="s">
        <v>1860</v>
      </c>
      <c r="I425" s="31"/>
      <c r="J425" s="14">
        <f>VLOOKUP(C425,'Master List'!$C$4:$AK$743,8,FALSE)</f>
        <v>37154</v>
      </c>
      <c r="K425" s="14">
        <f>VLOOKUP(C425,'Master List'!$C$4:$AK$743,34,FALSE)</f>
        <v>38250</v>
      </c>
    </row>
    <row r="426" spans="2:11" ht="25.5" x14ac:dyDescent="0.2">
      <c r="B426" s="24">
        <v>884</v>
      </c>
      <c r="C426" s="24">
        <v>19718</v>
      </c>
      <c r="D426" s="25" t="s">
        <v>1306</v>
      </c>
      <c r="E426" s="26">
        <v>2001</v>
      </c>
      <c r="F426" s="24">
        <v>10</v>
      </c>
      <c r="G426" s="24" t="s">
        <v>1654</v>
      </c>
      <c r="H426" s="31" t="s">
        <v>1801</v>
      </c>
      <c r="I426" s="31"/>
      <c r="J426" s="14">
        <f>VLOOKUP(C426,'Master List'!$C$4:$AK$743,8,FALSE)</f>
        <v>38274</v>
      </c>
      <c r="K426" s="14">
        <f>VLOOKUP(C426,'Master List'!$C$4:$AK$743,34,FALSE)</f>
        <v>40830</v>
      </c>
    </row>
    <row r="427" spans="2:11" ht="25.5" x14ac:dyDescent="0.2">
      <c r="B427" s="24">
        <v>894</v>
      </c>
      <c r="C427" s="24">
        <v>19718</v>
      </c>
      <c r="D427" s="25" t="s">
        <v>1306</v>
      </c>
      <c r="E427" s="26">
        <v>2001</v>
      </c>
      <c r="F427" s="24">
        <v>10</v>
      </c>
      <c r="G427" s="24" t="s">
        <v>1654</v>
      </c>
      <c r="H427" s="31" t="s">
        <v>521</v>
      </c>
      <c r="I427" s="31"/>
      <c r="J427" s="14">
        <f>VLOOKUP(C427,'Master List'!$C$4:$AK$743,8,FALSE)</f>
        <v>38274</v>
      </c>
      <c r="K427" s="14">
        <f>VLOOKUP(C427,'Master List'!$C$4:$AK$743,34,FALSE)</f>
        <v>40830</v>
      </c>
    </row>
    <row r="428" spans="2:11" ht="25.5" x14ac:dyDescent="0.2">
      <c r="B428" s="24">
        <v>884</v>
      </c>
      <c r="C428" s="24">
        <v>18288</v>
      </c>
      <c r="D428" s="25" t="s">
        <v>1307</v>
      </c>
      <c r="E428" s="26">
        <v>2001</v>
      </c>
      <c r="F428" s="24">
        <v>10</v>
      </c>
      <c r="G428" s="24" t="s">
        <v>1650</v>
      </c>
      <c r="H428" s="31" t="s">
        <v>804</v>
      </c>
      <c r="I428" s="31"/>
      <c r="J428" s="14">
        <f>VLOOKUP(C428,'Master List'!$C$4:$AK$743,8,FALSE)</f>
        <v>38282</v>
      </c>
      <c r="K428" s="14">
        <f>VLOOKUP(C428,'Master List'!$C$4:$AK$743,34,FALSE)</f>
        <v>40838</v>
      </c>
    </row>
    <row r="429" spans="2:11" ht="25.5" x14ac:dyDescent="0.2">
      <c r="B429" s="24">
        <v>894</v>
      </c>
      <c r="C429" s="24">
        <v>18288</v>
      </c>
      <c r="D429" s="25" t="s">
        <v>1307</v>
      </c>
      <c r="E429" s="26">
        <v>2001</v>
      </c>
      <c r="F429" s="24">
        <v>10</v>
      </c>
      <c r="G429" s="24" t="s">
        <v>1650</v>
      </c>
      <c r="H429" s="31" t="s">
        <v>1400</v>
      </c>
      <c r="I429" s="31"/>
      <c r="J429" s="14">
        <f>VLOOKUP(C429,'Master List'!$C$4:$AK$743,8,FALSE)</f>
        <v>38282</v>
      </c>
      <c r="K429" s="14">
        <f>VLOOKUP(C429,'Master List'!$C$4:$AK$743,34,FALSE)</f>
        <v>40838</v>
      </c>
    </row>
    <row r="430" spans="2:11" ht="25.5" x14ac:dyDescent="0.2">
      <c r="B430" s="24">
        <v>884</v>
      </c>
      <c r="C430" s="24">
        <v>18288</v>
      </c>
      <c r="D430" s="25" t="s">
        <v>1307</v>
      </c>
      <c r="E430" s="26">
        <v>2001</v>
      </c>
      <c r="F430" s="24">
        <v>10</v>
      </c>
      <c r="G430" s="24" t="s">
        <v>1650</v>
      </c>
      <c r="H430" s="31" t="s">
        <v>978</v>
      </c>
      <c r="I430" s="31"/>
      <c r="J430" s="14">
        <f>VLOOKUP(C430,'Master List'!$C$4:$AK$743,8,FALSE)</f>
        <v>38282</v>
      </c>
      <c r="K430" s="14">
        <f>VLOOKUP(C430,'Master List'!$C$4:$AK$743,34,FALSE)</f>
        <v>40838</v>
      </c>
    </row>
    <row r="431" spans="2:11" ht="25.5" x14ac:dyDescent="0.2">
      <c r="B431" s="24">
        <v>894</v>
      </c>
      <c r="C431" s="24">
        <v>13166</v>
      </c>
      <c r="D431" s="25" t="s">
        <v>1308</v>
      </c>
      <c r="E431" s="26">
        <v>2001</v>
      </c>
      <c r="F431" s="24">
        <v>9</v>
      </c>
      <c r="G431" s="24" t="s">
        <v>394</v>
      </c>
      <c r="H431" s="31" t="s">
        <v>521</v>
      </c>
      <c r="I431" s="31"/>
      <c r="J431" s="14">
        <f>VLOOKUP(C431,'Master List'!$C$4:$AK$743,8,FALSE)</f>
        <v>37460</v>
      </c>
      <c r="K431" s="14">
        <f>VLOOKUP(C431,'Master List'!$C$4:$AK$743,34,FALSE)</f>
        <v>40017</v>
      </c>
    </row>
    <row r="432" spans="2:11" ht="25.5" x14ac:dyDescent="0.2">
      <c r="B432" s="24">
        <v>894</v>
      </c>
      <c r="C432" s="24">
        <v>13974</v>
      </c>
      <c r="D432" s="25" t="s">
        <v>1309</v>
      </c>
      <c r="E432" s="26">
        <v>2001</v>
      </c>
      <c r="F432" s="24">
        <v>4</v>
      </c>
      <c r="G432" s="24" t="s">
        <v>1310</v>
      </c>
      <c r="H432" s="31" t="s">
        <v>521</v>
      </c>
      <c r="I432" s="31"/>
      <c r="J432" s="14">
        <f>VLOOKUP(C432,'Master List'!$C$4:$AK$743,8,FALSE)</f>
        <v>37963</v>
      </c>
      <c r="K432" s="14">
        <f>VLOOKUP(C432,'Master List'!$C$4:$AK$743,34,FALSE)</f>
        <v>40520</v>
      </c>
    </row>
    <row r="433" spans="2:11" x14ac:dyDescent="0.2">
      <c r="B433" s="24">
        <v>880</v>
      </c>
      <c r="C433" s="24">
        <v>20229</v>
      </c>
      <c r="D433" s="25" t="s">
        <v>1311</v>
      </c>
      <c r="E433" s="26">
        <v>2001</v>
      </c>
      <c r="F433" s="24">
        <v>12</v>
      </c>
      <c r="G433" s="24" t="s">
        <v>1312</v>
      </c>
      <c r="H433" s="31" t="s">
        <v>1902</v>
      </c>
      <c r="I433" s="31"/>
      <c r="J433" s="14">
        <f>VLOOKUP(C433,'Master List'!$C$4:$AK$743,8,FALSE)</f>
        <v>37579</v>
      </c>
      <c r="K433" s="14">
        <f>VLOOKUP(C433,'Master List'!$C$4:$AK$743,34,FALSE)</f>
        <v>39405</v>
      </c>
    </row>
    <row r="434" spans="2:11" x14ac:dyDescent="0.2">
      <c r="B434" s="24">
        <v>880</v>
      </c>
      <c r="C434" s="24">
        <v>19768</v>
      </c>
      <c r="D434" s="25" t="s">
        <v>1313</v>
      </c>
      <c r="E434" s="26">
        <v>2001</v>
      </c>
      <c r="F434" s="24">
        <v>2</v>
      </c>
      <c r="G434" s="24" t="s">
        <v>1314</v>
      </c>
      <c r="H434" s="31" t="s">
        <v>1902</v>
      </c>
      <c r="I434" s="31"/>
      <c r="J434" s="14">
        <f>VLOOKUP(C434,'Master List'!$C$4:$AK$743,8,FALSE)</f>
        <v>37273</v>
      </c>
      <c r="K434" s="14">
        <f>VLOOKUP(C434,'Master List'!$C$4:$AK$743,34,FALSE)</f>
        <v>39099</v>
      </c>
    </row>
    <row r="435" spans="2:11" x14ac:dyDescent="0.2">
      <c r="B435" s="24">
        <v>880</v>
      </c>
      <c r="C435" s="24">
        <v>20228</v>
      </c>
      <c r="D435" s="25" t="s">
        <v>1315</v>
      </c>
      <c r="E435" s="26">
        <v>2001</v>
      </c>
      <c r="F435" s="24">
        <v>12</v>
      </c>
      <c r="G435" s="24" t="s">
        <v>1316</v>
      </c>
      <c r="H435" s="31" t="s">
        <v>1902</v>
      </c>
      <c r="I435" s="31"/>
      <c r="J435" s="14" t="str">
        <f>VLOOKUP(C435,'Master List'!$C$4:$AK$743,8,FALSE)</f>
        <v>Assumed Expired</v>
      </c>
      <c r="K435" s="14" t="str">
        <f>VLOOKUP(C435,'Master List'!$C$4:$AK$743,34,FALSE)</f>
        <v/>
      </c>
    </row>
    <row r="436" spans="2:11" ht="25.5" x14ac:dyDescent="0.2">
      <c r="B436" s="24">
        <v>448</v>
      </c>
      <c r="C436" s="24">
        <v>16845</v>
      </c>
      <c r="D436" s="25" t="s">
        <v>1317</v>
      </c>
      <c r="E436" s="26">
        <v>2001</v>
      </c>
      <c r="F436" s="24">
        <v>7</v>
      </c>
      <c r="G436" s="24" t="s">
        <v>209</v>
      </c>
      <c r="H436" s="31" t="s">
        <v>1402</v>
      </c>
      <c r="I436" s="31"/>
      <c r="J436" s="14">
        <f>VLOOKUP(C436,'Master List'!$C$4:$AK$743,8,FALSE)</f>
        <v>37183</v>
      </c>
      <c r="K436" s="14">
        <f>VLOOKUP(C436,'Master List'!$C$4:$AK$743,34,FALSE)</f>
        <v>38279</v>
      </c>
    </row>
    <row r="437" spans="2:11" ht="25.5" x14ac:dyDescent="0.2">
      <c r="B437" s="24">
        <v>858</v>
      </c>
      <c r="C437" s="24">
        <v>21811</v>
      </c>
      <c r="D437" s="25" t="s">
        <v>1318</v>
      </c>
      <c r="E437" s="26">
        <v>2001</v>
      </c>
      <c r="F437" s="24">
        <v>1</v>
      </c>
      <c r="G437" s="24" t="s">
        <v>476</v>
      </c>
      <c r="H437" s="31" t="s">
        <v>1676</v>
      </c>
      <c r="I437" s="31"/>
      <c r="J437" s="14">
        <f>VLOOKUP(C437,'Master List'!$C$4:$AK$743,8,FALSE)</f>
        <v>37237</v>
      </c>
      <c r="K437" s="14">
        <f>VLOOKUP(C437,'Master List'!$C$4:$AK$743,34,FALSE)</f>
        <v>38333</v>
      </c>
    </row>
    <row r="438" spans="2:11" ht="25.5" x14ac:dyDescent="0.2">
      <c r="B438" s="24">
        <v>884</v>
      </c>
      <c r="C438" s="24">
        <v>19719</v>
      </c>
      <c r="D438" s="25" t="s">
        <v>1319</v>
      </c>
      <c r="E438" s="26">
        <v>2001</v>
      </c>
      <c r="F438" s="24">
        <v>10</v>
      </c>
      <c r="G438" s="24" t="s">
        <v>1657</v>
      </c>
      <c r="H438" s="31" t="s">
        <v>1801</v>
      </c>
      <c r="I438" s="31"/>
      <c r="J438" s="14">
        <f>VLOOKUP(C438,'Master List'!$C$4:$AK$743,8,FALSE)</f>
        <v>38274</v>
      </c>
      <c r="K438" s="14">
        <f>VLOOKUP(C438,'Master List'!$C$4:$AK$743,34,FALSE)</f>
        <v>40830</v>
      </c>
    </row>
    <row r="439" spans="2:11" ht="25.5" x14ac:dyDescent="0.2">
      <c r="B439" s="24">
        <v>894</v>
      </c>
      <c r="C439" s="24">
        <v>19719</v>
      </c>
      <c r="D439" s="25" t="s">
        <v>1319</v>
      </c>
      <c r="E439" s="26">
        <v>2001</v>
      </c>
      <c r="F439" s="24">
        <v>10</v>
      </c>
      <c r="G439" s="24" t="s">
        <v>1657</v>
      </c>
      <c r="H439" s="31" t="s">
        <v>521</v>
      </c>
      <c r="I439" s="31"/>
      <c r="J439" s="14">
        <f>VLOOKUP(C439,'Master List'!$C$4:$AK$743,8,FALSE)</f>
        <v>38274</v>
      </c>
      <c r="K439" s="14">
        <f>VLOOKUP(C439,'Master List'!$C$4:$AK$743,34,FALSE)</f>
        <v>40830</v>
      </c>
    </row>
    <row r="440" spans="2:11" ht="25.5" x14ac:dyDescent="0.2">
      <c r="B440" s="24">
        <v>884</v>
      </c>
      <c r="C440" s="24">
        <v>19719</v>
      </c>
      <c r="D440" s="25" t="s">
        <v>1319</v>
      </c>
      <c r="E440" s="26">
        <v>2001</v>
      </c>
      <c r="F440" s="24">
        <v>10</v>
      </c>
      <c r="G440" s="24" t="s">
        <v>1657</v>
      </c>
      <c r="H440" s="31" t="s">
        <v>800</v>
      </c>
      <c r="I440" s="31"/>
      <c r="J440" s="14">
        <f>VLOOKUP(C440,'Master List'!$C$4:$AK$743,8,FALSE)</f>
        <v>38274</v>
      </c>
      <c r="K440" s="14">
        <f>VLOOKUP(C440,'Master List'!$C$4:$AK$743,34,FALSE)</f>
        <v>40830</v>
      </c>
    </row>
    <row r="441" spans="2:11" ht="25.5" x14ac:dyDescent="0.2">
      <c r="B441" s="24">
        <v>893</v>
      </c>
      <c r="C441" s="24">
        <v>19303</v>
      </c>
      <c r="D441" s="25" t="s">
        <v>1320</v>
      </c>
      <c r="E441" s="26">
        <v>2001</v>
      </c>
      <c r="F441" s="24">
        <v>1</v>
      </c>
      <c r="G441" s="24" t="s">
        <v>1357</v>
      </c>
      <c r="H441" s="31" t="s">
        <v>1398</v>
      </c>
      <c r="I441" s="31"/>
      <c r="J441" s="14">
        <f>VLOOKUP(C441,'Master List'!$C$4:$AK$743,8,FALSE)</f>
        <v>37461</v>
      </c>
      <c r="K441" s="14">
        <f>VLOOKUP(C441,'Master List'!$C$4:$AK$743,34,FALSE)</f>
        <v>40018</v>
      </c>
    </row>
    <row r="442" spans="2:11" ht="25.5" x14ac:dyDescent="0.2">
      <c r="B442" s="24">
        <v>884</v>
      </c>
      <c r="C442" s="24">
        <v>18287</v>
      </c>
      <c r="D442" s="25" t="s">
        <v>1321</v>
      </c>
      <c r="E442" s="26">
        <v>2001</v>
      </c>
      <c r="F442" s="24">
        <v>10</v>
      </c>
      <c r="G442" s="24" t="s">
        <v>467</v>
      </c>
      <c r="H442" s="31" t="s">
        <v>804</v>
      </c>
      <c r="I442" s="31"/>
      <c r="J442" s="14">
        <f>VLOOKUP(C442,'Master List'!$C$4:$AK$743,8,FALSE)</f>
        <v>38406</v>
      </c>
      <c r="K442" s="14">
        <f>VLOOKUP(C442,'Master List'!$C$4:$AK$743,34,FALSE)</f>
        <v>40962</v>
      </c>
    </row>
    <row r="443" spans="2:11" ht="25.5" x14ac:dyDescent="0.2">
      <c r="B443" s="24">
        <v>884</v>
      </c>
      <c r="C443" s="24">
        <v>18287</v>
      </c>
      <c r="D443" s="25" t="s">
        <v>1321</v>
      </c>
      <c r="E443" s="26">
        <v>2001</v>
      </c>
      <c r="F443" s="24">
        <v>10</v>
      </c>
      <c r="G443" s="24" t="s">
        <v>467</v>
      </c>
      <c r="H443" s="31" t="s">
        <v>1677</v>
      </c>
      <c r="I443" s="31"/>
      <c r="J443" s="14">
        <f>VLOOKUP(C443,'Master List'!$C$4:$AK$743,8,FALSE)</f>
        <v>38406</v>
      </c>
      <c r="K443" s="14">
        <f>VLOOKUP(C443,'Master List'!$C$4:$AK$743,34,FALSE)</f>
        <v>40962</v>
      </c>
    </row>
    <row r="444" spans="2:11" ht="25.5" x14ac:dyDescent="0.2">
      <c r="B444" s="24">
        <v>894</v>
      </c>
      <c r="C444" s="24">
        <v>18287</v>
      </c>
      <c r="D444" s="25" t="s">
        <v>1321</v>
      </c>
      <c r="E444" s="26">
        <v>2001</v>
      </c>
      <c r="F444" s="24">
        <v>10</v>
      </c>
      <c r="G444" s="24" t="s">
        <v>467</v>
      </c>
      <c r="H444" s="31" t="s">
        <v>1400</v>
      </c>
      <c r="I444" s="31"/>
      <c r="J444" s="14">
        <f>VLOOKUP(C444,'Master List'!$C$4:$AK$743,8,FALSE)</f>
        <v>38406</v>
      </c>
      <c r="K444" s="14">
        <f>VLOOKUP(C444,'Master List'!$C$4:$AK$743,34,FALSE)</f>
        <v>40962</v>
      </c>
    </row>
    <row r="445" spans="2:11" ht="25.5" x14ac:dyDescent="0.2">
      <c r="B445" s="24">
        <v>884</v>
      </c>
      <c r="C445" s="24">
        <v>18287</v>
      </c>
      <c r="D445" s="25" t="s">
        <v>1321</v>
      </c>
      <c r="E445" s="26">
        <v>2001</v>
      </c>
      <c r="F445" s="24">
        <v>10</v>
      </c>
      <c r="G445" s="24" t="s">
        <v>467</v>
      </c>
      <c r="H445" s="31" t="s">
        <v>978</v>
      </c>
      <c r="I445" s="31"/>
      <c r="J445" s="14">
        <f>VLOOKUP(C445,'Master List'!$C$4:$AK$743,8,FALSE)</f>
        <v>38406</v>
      </c>
      <c r="K445" s="14">
        <f>VLOOKUP(C445,'Master List'!$C$4:$AK$743,34,FALSE)</f>
        <v>40962</v>
      </c>
    </row>
    <row r="446" spans="2:11" ht="25.5" x14ac:dyDescent="0.2">
      <c r="B446" s="24">
        <v>894</v>
      </c>
      <c r="C446" s="24">
        <v>17106</v>
      </c>
      <c r="D446" s="25" t="s">
        <v>1322</v>
      </c>
      <c r="E446" s="26">
        <v>2001</v>
      </c>
      <c r="F446" s="24">
        <v>8</v>
      </c>
      <c r="G446" s="24" t="s">
        <v>957</v>
      </c>
      <c r="H446" s="31" t="s">
        <v>521</v>
      </c>
      <c r="I446" s="31"/>
      <c r="J446" s="14">
        <f>VLOOKUP(C446,'Master List'!$C$4:$AK$743,8,FALSE)</f>
        <v>37475</v>
      </c>
      <c r="K446" s="14">
        <f>VLOOKUP(C446,'Master List'!$C$4:$AK$743,34,FALSE)</f>
        <v>40032</v>
      </c>
    </row>
    <row r="447" spans="2:11" ht="25.5" x14ac:dyDescent="0.2">
      <c r="B447" s="24">
        <v>894</v>
      </c>
      <c r="C447" s="24">
        <v>15438</v>
      </c>
      <c r="D447" s="25" t="s">
        <v>1323</v>
      </c>
      <c r="E447" s="26">
        <v>2001</v>
      </c>
      <c r="F447" s="24">
        <v>9</v>
      </c>
      <c r="G447" s="24" t="s">
        <v>409</v>
      </c>
      <c r="H447" s="31" t="s">
        <v>521</v>
      </c>
      <c r="I447" s="31"/>
      <c r="J447" s="14">
        <f>VLOOKUP(C447,'Master List'!$C$4:$AK$743,8,FALSE)</f>
        <v>38831</v>
      </c>
      <c r="K447" s="14">
        <f>VLOOKUP(C447,'Master List'!$C$4:$AK$743,34,FALSE)</f>
        <v>41388</v>
      </c>
    </row>
    <row r="448" spans="2:11" ht="25.5" x14ac:dyDescent="0.2">
      <c r="B448" s="24">
        <v>880</v>
      </c>
      <c r="C448" s="24">
        <v>16367</v>
      </c>
      <c r="D448" s="25" t="s">
        <v>1324</v>
      </c>
      <c r="E448" s="26">
        <v>2001</v>
      </c>
      <c r="F448" s="24">
        <v>4</v>
      </c>
      <c r="G448" s="24" t="s">
        <v>1325</v>
      </c>
      <c r="H448" s="31" t="s">
        <v>1678</v>
      </c>
      <c r="I448" s="31"/>
      <c r="J448" s="14">
        <f>VLOOKUP(C448,'Master List'!$C$4:$AK$743,8,FALSE)</f>
        <v>37901</v>
      </c>
      <c r="K448" s="14">
        <f>VLOOKUP(C448,'Master List'!$C$4:$AK$743,34,FALSE)</f>
        <v>40458</v>
      </c>
    </row>
    <row r="449" spans="2:11" ht="25.5" x14ac:dyDescent="0.2">
      <c r="B449" s="24">
        <v>894</v>
      </c>
      <c r="C449" s="24">
        <v>16367</v>
      </c>
      <c r="D449" s="25" t="s">
        <v>1324</v>
      </c>
      <c r="E449" s="26">
        <v>2001</v>
      </c>
      <c r="F449" s="24">
        <v>4</v>
      </c>
      <c r="G449" s="24" t="s">
        <v>1325</v>
      </c>
      <c r="H449" s="31" t="s">
        <v>521</v>
      </c>
      <c r="I449" s="31"/>
      <c r="J449" s="14">
        <f>VLOOKUP(C449,'Master List'!$C$4:$AK$743,8,FALSE)</f>
        <v>37901</v>
      </c>
      <c r="K449" s="14">
        <f>VLOOKUP(C449,'Master List'!$C$4:$AK$743,34,FALSE)</f>
        <v>40458</v>
      </c>
    </row>
    <row r="450" spans="2:11" ht="38.25" x14ac:dyDescent="0.2">
      <c r="B450" s="24">
        <v>858</v>
      </c>
      <c r="C450" s="24">
        <v>17448</v>
      </c>
      <c r="D450" s="25" t="s">
        <v>1326</v>
      </c>
      <c r="E450" s="26">
        <v>2001</v>
      </c>
      <c r="F450" s="24">
        <v>7</v>
      </c>
      <c r="G450" s="24" t="s">
        <v>219</v>
      </c>
      <c r="H450" s="31" t="s">
        <v>1679</v>
      </c>
      <c r="I450" s="31"/>
      <c r="J450" s="14">
        <f>VLOOKUP(C450,'Master List'!$C$4:$AK$743,8,FALSE)</f>
        <v>38391</v>
      </c>
      <c r="K450" s="14">
        <f>VLOOKUP(C450,'Master List'!$C$4:$AK$743,34,FALSE)</f>
        <v>40947</v>
      </c>
    </row>
    <row r="451" spans="2:11" ht="25.5" x14ac:dyDescent="0.2">
      <c r="B451" s="24">
        <v>894</v>
      </c>
      <c r="C451" s="24">
        <v>17448</v>
      </c>
      <c r="D451" s="25" t="s">
        <v>1326</v>
      </c>
      <c r="E451" s="26">
        <v>2001</v>
      </c>
      <c r="F451" s="24">
        <v>7</v>
      </c>
      <c r="G451" s="24" t="s">
        <v>219</v>
      </c>
      <c r="H451" s="31" t="s">
        <v>521</v>
      </c>
      <c r="I451" s="31"/>
      <c r="J451" s="14">
        <f>VLOOKUP(C451,'Master List'!$C$4:$AK$743,8,FALSE)</f>
        <v>38391</v>
      </c>
      <c r="K451" s="14">
        <f>VLOOKUP(C451,'Master List'!$C$4:$AK$743,34,FALSE)</f>
        <v>40947</v>
      </c>
    </row>
    <row r="452" spans="2:11" x14ac:dyDescent="0.2">
      <c r="B452" s="24">
        <v>880</v>
      </c>
      <c r="C452" s="24">
        <v>14016</v>
      </c>
      <c r="D452" s="25" t="s">
        <v>1327</v>
      </c>
      <c r="E452" s="26">
        <v>2001</v>
      </c>
      <c r="F452" s="24">
        <v>3</v>
      </c>
      <c r="G452" s="24" t="s">
        <v>1780</v>
      </c>
      <c r="H452" s="31" t="s">
        <v>1858</v>
      </c>
      <c r="I452" s="31"/>
      <c r="J452" s="14">
        <f>VLOOKUP(C452,'Master List'!$C$4:$AK$743,8,FALSE)</f>
        <v>37582</v>
      </c>
      <c r="K452" s="14">
        <f>VLOOKUP(C452,'Master List'!$C$4:$AK$743,34,FALSE)</f>
        <v>40139</v>
      </c>
    </row>
    <row r="453" spans="2:11" ht="25.5" x14ac:dyDescent="0.2">
      <c r="B453" s="24">
        <v>894</v>
      </c>
      <c r="C453" s="24">
        <v>14016</v>
      </c>
      <c r="D453" s="25" t="s">
        <v>1327</v>
      </c>
      <c r="E453" s="26">
        <v>2001</v>
      </c>
      <c r="F453" s="24">
        <v>3</v>
      </c>
      <c r="G453" s="24" t="s">
        <v>1780</v>
      </c>
      <c r="H453" s="31" t="s">
        <v>1400</v>
      </c>
      <c r="I453" s="31"/>
      <c r="J453" s="14">
        <f>VLOOKUP(C453,'Master List'!$C$4:$AK$743,8,FALSE)</f>
        <v>37582</v>
      </c>
      <c r="K453" s="14">
        <f>VLOOKUP(C453,'Master List'!$C$4:$AK$743,34,FALSE)</f>
        <v>40139</v>
      </c>
    </row>
    <row r="454" spans="2:11" ht="25.5" x14ac:dyDescent="0.2">
      <c r="B454" s="24">
        <v>893</v>
      </c>
      <c r="C454" s="24">
        <v>11933</v>
      </c>
      <c r="D454" s="25" t="s">
        <v>1328</v>
      </c>
      <c r="E454" s="26">
        <v>2001</v>
      </c>
      <c r="F454" s="24">
        <v>4</v>
      </c>
      <c r="G454" s="24" t="s">
        <v>653</v>
      </c>
      <c r="H454" s="31" t="s">
        <v>1398</v>
      </c>
      <c r="I454" s="31"/>
      <c r="J454" s="14">
        <f>VLOOKUP(C454,'Master List'!$C$4:$AK$743,8,FALSE)</f>
        <v>37740</v>
      </c>
      <c r="K454" s="14">
        <f>VLOOKUP(C454,'Master List'!$C$4:$AK$743,34,FALSE)</f>
        <v>40297</v>
      </c>
    </row>
    <row r="455" spans="2:11" ht="25.5" x14ac:dyDescent="0.2">
      <c r="B455" s="24">
        <v>893</v>
      </c>
      <c r="C455" s="24">
        <v>18712</v>
      </c>
      <c r="D455" s="25" t="s">
        <v>1329</v>
      </c>
      <c r="E455" s="26">
        <v>2001</v>
      </c>
      <c r="F455" s="24">
        <v>4</v>
      </c>
      <c r="G455" s="24" t="s">
        <v>1330</v>
      </c>
      <c r="H455" s="31" t="s">
        <v>1398</v>
      </c>
      <c r="I455" s="31"/>
      <c r="J455" s="14">
        <f>VLOOKUP(C455,'Master List'!$C$4:$AK$743,8,FALSE)</f>
        <v>37816</v>
      </c>
      <c r="K455" s="14">
        <f>VLOOKUP(C455,'Master List'!$C$4:$AK$743,34,FALSE)</f>
        <v>40373</v>
      </c>
    </row>
    <row r="456" spans="2:11" ht="38.25" x14ac:dyDescent="0.2">
      <c r="B456" s="24">
        <v>858</v>
      </c>
      <c r="C456" s="24">
        <v>18249</v>
      </c>
      <c r="D456" s="25" t="s">
        <v>1331</v>
      </c>
      <c r="E456" s="26">
        <v>2001</v>
      </c>
      <c r="F456" s="24">
        <v>7</v>
      </c>
      <c r="G456" s="24" t="s">
        <v>226</v>
      </c>
      <c r="H456" s="31" t="s">
        <v>1679</v>
      </c>
      <c r="I456" s="31"/>
      <c r="J456" s="14">
        <f>VLOOKUP(C456,'Master List'!$C$4:$AK$743,8,FALSE)</f>
        <v>38551</v>
      </c>
      <c r="K456" s="14">
        <f>VLOOKUP(C456,'Master List'!$C$4:$AK$743,34,FALSE)</f>
        <v>41108</v>
      </c>
    </row>
    <row r="457" spans="2:11" ht="25.5" x14ac:dyDescent="0.2">
      <c r="B457" s="24">
        <v>880</v>
      </c>
      <c r="C457" s="24">
        <v>18249</v>
      </c>
      <c r="D457" s="25" t="s">
        <v>1331</v>
      </c>
      <c r="E457" s="26">
        <v>2001</v>
      </c>
      <c r="F457" s="24">
        <v>7</v>
      </c>
      <c r="G457" s="24" t="s">
        <v>226</v>
      </c>
      <c r="H457" s="31" t="s">
        <v>1678</v>
      </c>
      <c r="I457" s="31"/>
      <c r="J457" s="14">
        <f>VLOOKUP(C457,'Master List'!$C$4:$AK$743,8,FALSE)</f>
        <v>38551</v>
      </c>
      <c r="K457" s="14">
        <f>VLOOKUP(C457,'Master List'!$C$4:$AK$743,34,FALSE)</f>
        <v>41108</v>
      </c>
    </row>
    <row r="458" spans="2:11" ht="38.25" x14ac:dyDescent="0.2">
      <c r="B458" s="24">
        <v>885</v>
      </c>
      <c r="C458" s="24">
        <v>18722</v>
      </c>
      <c r="D458" s="25" t="s">
        <v>1332</v>
      </c>
      <c r="E458" s="26">
        <v>2001</v>
      </c>
      <c r="F458" s="24">
        <v>4</v>
      </c>
      <c r="G458" s="24" t="s">
        <v>135</v>
      </c>
      <c r="H458" s="31" t="s">
        <v>1680</v>
      </c>
      <c r="I458" s="31"/>
      <c r="J458" s="14">
        <f>VLOOKUP(C458,'Master List'!$C$4:$AK$743,8,FALSE)</f>
        <v>37568</v>
      </c>
      <c r="K458" s="14">
        <f>VLOOKUP(C458,'Master List'!$C$4:$AK$743,34,FALSE)</f>
        <v>39394</v>
      </c>
    </row>
    <row r="459" spans="2:11" ht="25.5" x14ac:dyDescent="0.2">
      <c r="B459" s="24">
        <v>894</v>
      </c>
      <c r="C459" s="24">
        <v>18722</v>
      </c>
      <c r="D459" s="25" t="s">
        <v>1332</v>
      </c>
      <c r="E459" s="26">
        <v>2001</v>
      </c>
      <c r="F459" s="24">
        <v>4</v>
      </c>
      <c r="G459" s="24" t="s">
        <v>135</v>
      </c>
      <c r="H459" s="31" t="s">
        <v>54</v>
      </c>
      <c r="I459" s="31"/>
      <c r="J459" s="14">
        <f>VLOOKUP(C459,'Master List'!$C$4:$AK$743,8,FALSE)</f>
        <v>37568</v>
      </c>
      <c r="K459" s="14">
        <f>VLOOKUP(C459,'Master List'!$C$4:$AK$743,34,FALSE)</f>
        <v>39394</v>
      </c>
    </row>
    <row r="460" spans="2:11" ht="25.5" x14ac:dyDescent="0.2">
      <c r="B460" s="24">
        <v>894</v>
      </c>
      <c r="C460" s="24">
        <v>21053</v>
      </c>
      <c r="D460" s="25" t="s">
        <v>1333</v>
      </c>
      <c r="E460" s="26">
        <v>2001</v>
      </c>
      <c r="F460" s="24">
        <v>10</v>
      </c>
      <c r="G460" s="24" t="s">
        <v>984</v>
      </c>
      <c r="H460" s="31" t="s">
        <v>54</v>
      </c>
      <c r="I460" s="31"/>
      <c r="J460" s="14">
        <f>VLOOKUP(C460,'Master List'!$C$4:$AK$743,8,FALSE)</f>
        <v>37547</v>
      </c>
      <c r="K460" s="14">
        <f>VLOOKUP(C460,'Master List'!$C$4:$AK$743,34,FALSE)</f>
        <v>40104</v>
      </c>
    </row>
    <row r="461" spans="2:11" ht="38.25" x14ac:dyDescent="0.2">
      <c r="B461" s="24">
        <v>885</v>
      </c>
      <c r="C461" s="24">
        <v>22163</v>
      </c>
      <c r="D461" s="25" t="s">
        <v>1334</v>
      </c>
      <c r="E461" s="26">
        <v>2001</v>
      </c>
      <c r="F461" s="24">
        <v>4</v>
      </c>
      <c r="G461" s="24" t="s">
        <v>148</v>
      </c>
      <c r="H461" s="31" t="s">
        <v>1680</v>
      </c>
      <c r="I461" s="31"/>
      <c r="J461" s="14">
        <f>VLOOKUP(C461,'Master List'!$C$4:$AK$743,8,FALSE)</f>
        <v>37447</v>
      </c>
      <c r="K461" s="14">
        <f>VLOOKUP(C461,'Master List'!$C$4:$AK$743,34,FALSE)</f>
        <v>39273</v>
      </c>
    </row>
    <row r="462" spans="2:11" ht="25.5" x14ac:dyDescent="0.2">
      <c r="B462" s="24">
        <v>892</v>
      </c>
      <c r="C462" s="24">
        <v>22163</v>
      </c>
      <c r="D462" s="25" t="s">
        <v>1334</v>
      </c>
      <c r="E462" s="26">
        <v>2001</v>
      </c>
      <c r="F462" s="24">
        <v>4</v>
      </c>
      <c r="G462" s="24" t="s">
        <v>148</v>
      </c>
      <c r="H462" s="31" t="s">
        <v>1681</v>
      </c>
      <c r="I462" s="31"/>
      <c r="J462" s="14">
        <f>VLOOKUP(C462,'Master List'!$C$4:$AK$743,8,FALSE)</f>
        <v>37447</v>
      </c>
      <c r="K462" s="14">
        <f>VLOOKUP(C462,'Master List'!$C$4:$AK$743,34,FALSE)</f>
        <v>39273</v>
      </c>
    </row>
    <row r="463" spans="2:11" ht="38.25" x14ac:dyDescent="0.2">
      <c r="B463" s="24">
        <v>892</v>
      </c>
      <c r="C463" s="24">
        <v>22163</v>
      </c>
      <c r="D463" s="25" t="s">
        <v>1334</v>
      </c>
      <c r="E463" s="26">
        <v>2001</v>
      </c>
      <c r="F463" s="24">
        <v>4</v>
      </c>
      <c r="G463" s="24" t="s">
        <v>148</v>
      </c>
      <c r="H463" s="31" t="s">
        <v>1800</v>
      </c>
      <c r="I463" s="31"/>
      <c r="J463" s="14">
        <f>VLOOKUP(C463,'Master List'!$C$4:$AK$743,8,FALSE)</f>
        <v>37447</v>
      </c>
      <c r="K463" s="14">
        <f>VLOOKUP(C463,'Master List'!$C$4:$AK$743,34,FALSE)</f>
        <v>39273</v>
      </c>
    </row>
    <row r="464" spans="2:11" x14ac:dyDescent="0.2">
      <c r="B464" s="24">
        <v>880</v>
      </c>
      <c r="C464" s="24">
        <v>12761</v>
      </c>
      <c r="D464" s="25" t="s">
        <v>1335</v>
      </c>
      <c r="E464" s="26">
        <v>2001</v>
      </c>
      <c r="F464" s="24">
        <v>11</v>
      </c>
      <c r="G464" s="24" t="s">
        <v>992</v>
      </c>
      <c r="H464" s="31" t="s">
        <v>56</v>
      </c>
      <c r="I464" s="31"/>
      <c r="J464" s="14">
        <f>VLOOKUP(C464,'Master List'!$C$4:$AK$743,8,FALSE)</f>
        <v>37494</v>
      </c>
      <c r="K464" s="14">
        <f>VLOOKUP(C464,'Master List'!$C$4:$AK$743,34,FALSE)</f>
        <v>40051</v>
      </c>
    </row>
    <row r="465" spans="2:11" ht="38.25" x14ac:dyDescent="0.2">
      <c r="B465" s="24">
        <v>885</v>
      </c>
      <c r="C465" s="24">
        <v>19899</v>
      </c>
      <c r="D465" s="25" t="s">
        <v>1336</v>
      </c>
      <c r="E465" s="26">
        <v>2001</v>
      </c>
      <c r="F465" s="24">
        <v>4</v>
      </c>
      <c r="G465" s="24" t="s">
        <v>138</v>
      </c>
      <c r="H465" s="31" t="s">
        <v>1680</v>
      </c>
      <c r="I465" s="31"/>
      <c r="J465" s="14">
        <f>VLOOKUP(C465,'Master List'!$C$4:$AK$743,8,FALSE)</f>
        <v>37405</v>
      </c>
      <c r="K465" s="14">
        <f>VLOOKUP(C465,'Master List'!$C$4:$AK$743,34,FALSE)</f>
        <v>39231</v>
      </c>
    </row>
    <row r="466" spans="2:11" ht="25.5" x14ac:dyDescent="0.2">
      <c r="B466" s="24">
        <v>894</v>
      </c>
      <c r="C466" s="24">
        <v>19899</v>
      </c>
      <c r="D466" s="25" t="s">
        <v>1336</v>
      </c>
      <c r="E466" s="26">
        <v>2001</v>
      </c>
      <c r="F466" s="24">
        <v>4</v>
      </c>
      <c r="G466" s="24" t="s">
        <v>138</v>
      </c>
      <c r="H466" s="31" t="s">
        <v>54</v>
      </c>
      <c r="I466" s="31"/>
      <c r="J466" s="14">
        <f>VLOOKUP(C466,'Master List'!$C$4:$AK$743,8,FALSE)</f>
        <v>37405</v>
      </c>
      <c r="K466" s="14">
        <f>VLOOKUP(C466,'Master List'!$C$4:$AK$743,34,FALSE)</f>
        <v>39231</v>
      </c>
    </row>
    <row r="467" spans="2:11" ht="25.5" x14ac:dyDescent="0.2">
      <c r="B467" s="24">
        <v>894</v>
      </c>
      <c r="C467" s="24">
        <v>20761</v>
      </c>
      <c r="D467" s="25" t="s">
        <v>1337</v>
      </c>
      <c r="E467" s="26">
        <v>2001</v>
      </c>
      <c r="F467" s="24">
        <v>2</v>
      </c>
      <c r="G467" s="24" t="s">
        <v>503</v>
      </c>
      <c r="H467" s="31" t="s">
        <v>54</v>
      </c>
      <c r="I467" s="31"/>
      <c r="J467" s="14">
        <f>VLOOKUP(C467,'Master List'!$C$4:$AK$743,8,FALSE)</f>
        <v>37263</v>
      </c>
      <c r="K467" s="14">
        <f>VLOOKUP(C467,'Master List'!$C$4:$AK$743,34,FALSE)</f>
        <v>39820</v>
      </c>
    </row>
    <row r="468" spans="2:11" ht="25.5" x14ac:dyDescent="0.2">
      <c r="B468" s="24">
        <v>894</v>
      </c>
      <c r="C468" s="24">
        <v>20762</v>
      </c>
      <c r="D468" s="25" t="s">
        <v>1338</v>
      </c>
      <c r="E468" s="26">
        <v>2001</v>
      </c>
      <c r="F468" s="24">
        <v>2</v>
      </c>
      <c r="G468" s="24" t="s">
        <v>1734</v>
      </c>
      <c r="H468" s="31" t="s">
        <v>54</v>
      </c>
      <c r="I468" s="31"/>
      <c r="J468" s="14">
        <f>VLOOKUP(C468,'Master List'!$C$4:$AK$743,8,FALSE)</f>
        <v>37263</v>
      </c>
      <c r="K468" s="14">
        <f>VLOOKUP(C468,'Master List'!$C$4:$AK$743,34,FALSE)</f>
        <v>39820</v>
      </c>
    </row>
    <row r="469" spans="2:11" x14ac:dyDescent="0.2">
      <c r="B469" s="24">
        <v>880</v>
      </c>
      <c r="C469" s="24">
        <v>19705</v>
      </c>
      <c r="D469" s="25" t="s">
        <v>1477</v>
      </c>
      <c r="E469" s="26">
        <v>2001</v>
      </c>
      <c r="F469" s="24">
        <v>8</v>
      </c>
      <c r="G469" s="24" t="s">
        <v>1086</v>
      </c>
      <c r="H469" s="31" t="s">
        <v>55</v>
      </c>
      <c r="I469" s="31"/>
      <c r="J469" s="14">
        <f>VLOOKUP(C469,'Master List'!$C$4:$AK$743,8,FALSE)</f>
        <v>37329</v>
      </c>
      <c r="K469" s="14">
        <f>VLOOKUP(C469,'Master List'!$C$4:$AK$743,34,FALSE)</f>
        <v>39155</v>
      </c>
    </row>
    <row r="470" spans="2:11" ht="38.25" x14ac:dyDescent="0.2">
      <c r="B470" s="24">
        <v>885</v>
      </c>
      <c r="C470" s="24">
        <v>19705</v>
      </c>
      <c r="D470" s="25" t="s">
        <v>1477</v>
      </c>
      <c r="E470" s="26">
        <v>2001</v>
      </c>
      <c r="F470" s="24">
        <v>8</v>
      </c>
      <c r="G470" s="24" t="s">
        <v>1086</v>
      </c>
      <c r="H470" s="31" t="s">
        <v>1680</v>
      </c>
      <c r="I470" s="31"/>
      <c r="J470" s="14">
        <f>VLOOKUP(C470,'Master List'!$C$4:$AK$743,8,FALSE)</f>
        <v>37329</v>
      </c>
      <c r="K470" s="14">
        <f>VLOOKUP(C470,'Master List'!$C$4:$AK$743,34,FALSE)</f>
        <v>39155</v>
      </c>
    </row>
    <row r="471" spans="2:11" ht="38.25" x14ac:dyDescent="0.2">
      <c r="B471" s="24">
        <v>885</v>
      </c>
      <c r="C471" s="24">
        <v>19854</v>
      </c>
      <c r="D471" s="25" t="s">
        <v>1478</v>
      </c>
      <c r="E471" s="26">
        <v>2001</v>
      </c>
      <c r="F471" s="24">
        <v>4</v>
      </c>
      <c r="G471" s="24" t="s">
        <v>136</v>
      </c>
      <c r="H471" s="31" t="s">
        <v>1680</v>
      </c>
      <c r="I471" s="31"/>
      <c r="J471" s="14">
        <f>VLOOKUP(C471,'Master List'!$C$4:$AK$743,8,FALSE)</f>
        <v>37467</v>
      </c>
      <c r="K471" s="14">
        <f>VLOOKUP(C471,'Master List'!$C$4:$AK$743,34,FALSE)</f>
        <v>39293</v>
      </c>
    </row>
    <row r="472" spans="2:11" ht="25.5" x14ac:dyDescent="0.2">
      <c r="B472" s="24">
        <v>892</v>
      </c>
      <c r="C472" s="24">
        <v>19854</v>
      </c>
      <c r="D472" s="25" t="s">
        <v>1478</v>
      </c>
      <c r="E472" s="26">
        <v>2001</v>
      </c>
      <c r="F472" s="24">
        <v>4</v>
      </c>
      <c r="G472" s="24" t="s">
        <v>136</v>
      </c>
      <c r="H472" s="31" t="s">
        <v>1681</v>
      </c>
      <c r="I472" s="31"/>
      <c r="J472" s="14">
        <f>VLOOKUP(C472,'Master List'!$C$4:$AK$743,8,FALSE)</f>
        <v>37467</v>
      </c>
      <c r="K472" s="14">
        <f>VLOOKUP(C472,'Master List'!$C$4:$AK$743,34,FALSE)</f>
        <v>39293</v>
      </c>
    </row>
    <row r="473" spans="2:11" ht="25.5" x14ac:dyDescent="0.2">
      <c r="B473" s="24">
        <v>894</v>
      </c>
      <c r="C473" s="24">
        <v>19854</v>
      </c>
      <c r="D473" s="25" t="s">
        <v>1478</v>
      </c>
      <c r="E473" s="26">
        <v>2001</v>
      </c>
      <c r="F473" s="24">
        <v>4</v>
      </c>
      <c r="G473" s="24" t="s">
        <v>136</v>
      </c>
      <c r="H473" s="31" t="s">
        <v>54</v>
      </c>
      <c r="I473" s="31"/>
      <c r="J473" s="14">
        <f>VLOOKUP(C473,'Master List'!$C$4:$AK$743,8,FALSE)</f>
        <v>37467</v>
      </c>
      <c r="K473" s="14">
        <f>VLOOKUP(C473,'Master List'!$C$4:$AK$743,34,FALSE)</f>
        <v>39293</v>
      </c>
    </row>
    <row r="474" spans="2:11" ht="38.25" x14ac:dyDescent="0.2">
      <c r="B474" s="24">
        <v>892</v>
      </c>
      <c r="C474" s="24">
        <v>19854</v>
      </c>
      <c r="D474" s="25" t="s">
        <v>1478</v>
      </c>
      <c r="E474" s="26">
        <v>2001</v>
      </c>
      <c r="F474" s="24">
        <v>4</v>
      </c>
      <c r="G474" s="24" t="s">
        <v>136</v>
      </c>
      <c r="H474" s="31" t="s">
        <v>1800</v>
      </c>
      <c r="I474" s="31"/>
      <c r="J474" s="14">
        <f>VLOOKUP(C474,'Master List'!$C$4:$AK$743,8,FALSE)</f>
        <v>37467</v>
      </c>
      <c r="K474" s="14">
        <f>VLOOKUP(C474,'Master List'!$C$4:$AK$743,34,FALSE)</f>
        <v>39293</v>
      </c>
    </row>
    <row r="475" spans="2:11" ht="25.5" x14ac:dyDescent="0.2">
      <c r="B475" s="24">
        <v>889</v>
      </c>
      <c r="C475" s="24">
        <v>18391</v>
      </c>
      <c r="D475" s="25" t="s">
        <v>1479</v>
      </c>
      <c r="E475" s="26">
        <v>2002</v>
      </c>
      <c r="F475" s="24">
        <v>12</v>
      </c>
      <c r="G475" s="24" t="s">
        <v>1015</v>
      </c>
      <c r="H475" s="31" t="s">
        <v>1401</v>
      </c>
      <c r="I475" s="31"/>
      <c r="J475" s="14">
        <f>VLOOKUP(C475,'Master List'!$C$4:$AK$743,8,FALSE)</f>
        <v>37998</v>
      </c>
      <c r="K475" s="14">
        <f>VLOOKUP(C475,'Master List'!$C$4:$AK$743,34,FALSE)</f>
        <v>38729</v>
      </c>
    </row>
    <row r="476" spans="2:11" ht="25.5" x14ac:dyDescent="0.2">
      <c r="B476" s="24">
        <v>894</v>
      </c>
      <c r="C476" s="24">
        <v>11385</v>
      </c>
      <c r="D476" s="25" t="s">
        <v>1480</v>
      </c>
      <c r="E476" s="26">
        <v>2002</v>
      </c>
      <c r="F476" s="24">
        <v>3</v>
      </c>
      <c r="G476" s="24" t="s">
        <v>1778</v>
      </c>
      <c r="H476" s="31" t="s">
        <v>1400</v>
      </c>
      <c r="I476" s="31"/>
      <c r="J476" s="14">
        <f>VLOOKUP(C476,'Master List'!$C$4:$AK$743,8,FALSE)</f>
        <v>37944</v>
      </c>
      <c r="K476" s="14">
        <f>VLOOKUP(C476,'Master List'!$C$4:$AK$743,34,FALSE)</f>
        <v>40501</v>
      </c>
    </row>
    <row r="477" spans="2:11" ht="25.5" x14ac:dyDescent="0.2">
      <c r="B477" s="24">
        <v>893</v>
      </c>
      <c r="C477" s="24">
        <v>23839</v>
      </c>
      <c r="D477" s="25" t="s">
        <v>1481</v>
      </c>
      <c r="E477" s="26">
        <v>2002</v>
      </c>
      <c r="F477" s="24">
        <v>8</v>
      </c>
      <c r="G477" s="24" t="s">
        <v>1482</v>
      </c>
      <c r="H477" s="31" t="s">
        <v>1398</v>
      </c>
      <c r="I477" s="31"/>
      <c r="J477" s="14">
        <f>VLOOKUP(C477,'Master List'!$C$4:$AK$743,8,FALSE)</f>
        <v>37970</v>
      </c>
      <c r="K477" s="14">
        <f>VLOOKUP(C477,'Master List'!$C$4:$AK$743,34,FALSE)</f>
        <v>40527</v>
      </c>
    </row>
    <row r="478" spans="2:11" x14ac:dyDescent="0.2">
      <c r="B478" s="24">
        <v>880</v>
      </c>
      <c r="C478" s="24">
        <v>16284</v>
      </c>
      <c r="D478" s="25" t="s">
        <v>1483</v>
      </c>
      <c r="E478" s="26">
        <v>2002</v>
      </c>
      <c r="F478" s="24">
        <v>3</v>
      </c>
      <c r="G478" s="24" t="s">
        <v>1785</v>
      </c>
      <c r="H478" s="31" t="s">
        <v>1858</v>
      </c>
      <c r="I478" s="31"/>
      <c r="J478" s="14">
        <f>VLOOKUP(C478,'Master List'!$C$4:$AK$743,8,FALSE)</f>
        <v>38568</v>
      </c>
      <c r="K478" s="14">
        <f>VLOOKUP(C478,'Master List'!$C$4:$AK$743,34,FALSE)</f>
        <v>41125</v>
      </c>
    </row>
    <row r="479" spans="2:11" ht="25.5" x14ac:dyDescent="0.2">
      <c r="B479" s="24">
        <v>894</v>
      </c>
      <c r="C479" s="24">
        <v>16284</v>
      </c>
      <c r="D479" s="25" t="s">
        <v>1483</v>
      </c>
      <c r="E479" s="26">
        <v>2002</v>
      </c>
      <c r="F479" s="24">
        <v>3</v>
      </c>
      <c r="G479" s="24" t="s">
        <v>1785</v>
      </c>
      <c r="H479" s="31" t="s">
        <v>1400</v>
      </c>
      <c r="I479" s="31"/>
      <c r="J479" s="14">
        <f>VLOOKUP(C479,'Master List'!$C$4:$AK$743,8,FALSE)</f>
        <v>38568</v>
      </c>
      <c r="K479" s="14">
        <f>VLOOKUP(C479,'Master List'!$C$4:$AK$743,34,FALSE)</f>
        <v>41125</v>
      </c>
    </row>
    <row r="480" spans="2:11" ht="25.5" x14ac:dyDescent="0.2">
      <c r="B480" s="24">
        <v>894</v>
      </c>
      <c r="C480" s="24">
        <v>4354</v>
      </c>
      <c r="D480" s="25" t="s">
        <v>1484</v>
      </c>
      <c r="E480" s="26">
        <v>2002</v>
      </c>
      <c r="F480" s="24">
        <v>6</v>
      </c>
      <c r="G480" s="24" t="s">
        <v>1832</v>
      </c>
      <c r="H480" s="31" t="s">
        <v>521</v>
      </c>
      <c r="I480" s="31"/>
      <c r="J480" s="14">
        <f>VLOOKUP(C480,'Master List'!$C$4:$AK$743,8,FALSE)</f>
        <v>37883</v>
      </c>
      <c r="K480" s="14">
        <f>VLOOKUP(C480,'Master List'!$C$4:$AK$743,34,FALSE)</f>
        <v>40440</v>
      </c>
    </row>
    <row r="481" spans="2:11" x14ac:dyDescent="0.2">
      <c r="B481" s="24">
        <v>880</v>
      </c>
      <c r="C481" s="24">
        <v>16283</v>
      </c>
      <c r="D481" s="25" t="s">
        <v>1485</v>
      </c>
      <c r="E481" s="26">
        <v>2002</v>
      </c>
      <c r="F481" s="24">
        <v>3</v>
      </c>
      <c r="G481" s="24" t="s">
        <v>1784</v>
      </c>
      <c r="H481" s="31" t="s">
        <v>1858</v>
      </c>
      <c r="I481" s="31"/>
      <c r="J481" s="14">
        <f>VLOOKUP(C481,'Master List'!$C$4:$AK$743,8,FALSE)</f>
        <v>38568</v>
      </c>
      <c r="K481" s="14">
        <f>VLOOKUP(C481,'Master List'!$C$4:$AK$743,34,FALSE)</f>
        <v>41125</v>
      </c>
    </row>
    <row r="482" spans="2:11" ht="25.5" x14ac:dyDescent="0.2">
      <c r="B482" s="24">
        <v>894</v>
      </c>
      <c r="C482" s="24">
        <v>16283</v>
      </c>
      <c r="D482" s="25" t="s">
        <v>1485</v>
      </c>
      <c r="E482" s="26">
        <v>2002</v>
      </c>
      <c r="F482" s="24">
        <v>3</v>
      </c>
      <c r="G482" s="24" t="s">
        <v>1784</v>
      </c>
      <c r="H482" s="31" t="s">
        <v>1400</v>
      </c>
      <c r="I482" s="31"/>
      <c r="J482" s="14">
        <f>VLOOKUP(C482,'Master List'!$C$4:$AK$743,8,FALSE)</f>
        <v>38568</v>
      </c>
      <c r="K482" s="14">
        <f>VLOOKUP(C482,'Master List'!$C$4:$AK$743,34,FALSE)</f>
        <v>41125</v>
      </c>
    </row>
    <row r="483" spans="2:11" ht="25.5" x14ac:dyDescent="0.2">
      <c r="B483" s="24">
        <v>894</v>
      </c>
      <c r="C483" s="24">
        <v>18986</v>
      </c>
      <c r="D483" s="25" t="s">
        <v>1486</v>
      </c>
      <c r="E483" s="26">
        <v>2002</v>
      </c>
      <c r="F483" s="24">
        <v>10</v>
      </c>
      <c r="G483" s="24" t="s">
        <v>1651</v>
      </c>
      <c r="H483" s="31" t="s">
        <v>521</v>
      </c>
      <c r="I483" s="31"/>
      <c r="J483" s="14">
        <f>VLOOKUP(C483,'Master List'!$C$4:$AK$743,8,FALSE)</f>
        <v>37565</v>
      </c>
      <c r="K483" s="14">
        <f>VLOOKUP(C483,'Master List'!$C$4:$AK$743,34,FALSE)</f>
        <v>40122</v>
      </c>
    </row>
    <row r="484" spans="2:11" ht="25.5" x14ac:dyDescent="0.2">
      <c r="B484" s="24">
        <v>884</v>
      </c>
      <c r="C484" s="24">
        <v>18687</v>
      </c>
      <c r="D484" s="25" t="s">
        <v>1487</v>
      </c>
      <c r="E484" s="26">
        <v>2002</v>
      </c>
      <c r="F484" s="24">
        <v>4</v>
      </c>
      <c r="G484" s="24" t="s">
        <v>1488</v>
      </c>
      <c r="H484" s="31" t="s">
        <v>1682</v>
      </c>
      <c r="I484" s="31"/>
      <c r="J484" s="14">
        <f>VLOOKUP(C484,'Master List'!$C$4:$AK$743,8,FALSE)</f>
        <v>37855</v>
      </c>
      <c r="K484" s="14">
        <f>VLOOKUP(C484,'Master List'!$C$4:$AK$743,34,FALSE)</f>
        <v>40412</v>
      </c>
    </row>
    <row r="485" spans="2:11" ht="25.5" x14ac:dyDescent="0.2">
      <c r="B485" s="24">
        <v>884</v>
      </c>
      <c r="C485" s="24">
        <v>18687</v>
      </c>
      <c r="D485" s="25" t="s">
        <v>1487</v>
      </c>
      <c r="E485" s="26">
        <v>2002</v>
      </c>
      <c r="F485" s="24">
        <v>4</v>
      </c>
      <c r="G485" s="24" t="s">
        <v>1488</v>
      </c>
      <c r="H485" s="31" t="s">
        <v>1683</v>
      </c>
      <c r="I485" s="31"/>
      <c r="J485" s="14">
        <f>VLOOKUP(C485,'Master List'!$C$4:$AK$743,8,FALSE)</f>
        <v>37855</v>
      </c>
      <c r="K485" s="14">
        <f>VLOOKUP(C485,'Master List'!$C$4:$AK$743,34,FALSE)</f>
        <v>40412</v>
      </c>
    </row>
    <row r="486" spans="2:11" ht="25.5" x14ac:dyDescent="0.2">
      <c r="B486" s="24">
        <v>894</v>
      </c>
      <c r="C486" s="24">
        <v>18687</v>
      </c>
      <c r="D486" s="25" t="s">
        <v>1487</v>
      </c>
      <c r="E486" s="26">
        <v>2002</v>
      </c>
      <c r="F486" s="24">
        <v>4</v>
      </c>
      <c r="G486" s="24" t="s">
        <v>1488</v>
      </c>
      <c r="H486" s="31" t="s">
        <v>521</v>
      </c>
      <c r="I486" s="31"/>
      <c r="J486" s="14">
        <f>VLOOKUP(C486,'Master List'!$C$4:$AK$743,8,FALSE)</f>
        <v>37855</v>
      </c>
      <c r="K486" s="14">
        <f>VLOOKUP(C486,'Master List'!$C$4:$AK$743,34,FALSE)</f>
        <v>40412</v>
      </c>
    </row>
    <row r="487" spans="2:11" ht="25.5" x14ac:dyDescent="0.2">
      <c r="B487" s="24">
        <v>894</v>
      </c>
      <c r="C487" s="24">
        <v>13281</v>
      </c>
      <c r="D487" s="25" t="s">
        <v>1489</v>
      </c>
      <c r="E487" s="26">
        <v>2002</v>
      </c>
      <c r="F487" s="24">
        <v>5</v>
      </c>
      <c r="G487" s="24" t="s">
        <v>152</v>
      </c>
      <c r="H487" s="31" t="s">
        <v>521</v>
      </c>
      <c r="I487" s="31"/>
      <c r="J487" s="14">
        <f>VLOOKUP(C487,'Master List'!$C$4:$AK$743,8,FALSE)</f>
        <v>38265</v>
      </c>
      <c r="K487" s="14">
        <f>VLOOKUP(C487,'Master List'!$C$4:$AK$743,34,FALSE)</f>
        <v>40821</v>
      </c>
    </row>
    <row r="488" spans="2:11" x14ac:dyDescent="0.2">
      <c r="B488" s="24">
        <v>880</v>
      </c>
      <c r="C488" s="24">
        <v>4666</v>
      </c>
      <c r="D488" s="25" t="s">
        <v>1490</v>
      </c>
      <c r="E488" s="26">
        <v>2002</v>
      </c>
      <c r="F488" s="24">
        <v>6</v>
      </c>
      <c r="G488" s="24" t="s">
        <v>1834</v>
      </c>
      <c r="H488" s="31" t="s">
        <v>1858</v>
      </c>
      <c r="I488" s="31"/>
      <c r="J488" s="14">
        <f>VLOOKUP(C488,'Master List'!$C$4:$AK$743,8,FALSE)</f>
        <v>37883</v>
      </c>
      <c r="K488" s="14">
        <f>VLOOKUP(C488,'Master List'!$C$4:$AK$743,34,FALSE)</f>
        <v>40440</v>
      </c>
    </row>
    <row r="489" spans="2:11" ht="25.5" x14ac:dyDescent="0.2">
      <c r="B489" s="24">
        <v>894</v>
      </c>
      <c r="C489" s="24">
        <v>18721</v>
      </c>
      <c r="D489" s="25" t="s">
        <v>1491</v>
      </c>
      <c r="E489" s="26">
        <v>2002</v>
      </c>
      <c r="F489" s="24">
        <v>4</v>
      </c>
      <c r="G489" s="24" t="s">
        <v>1492</v>
      </c>
      <c r="H489" s="31" t="s">
        <v>521</v>
      </c>
      <c r="I489" s="31"/>
      <c r="J489" s="14">
        <f>VLOOKUP(C489,'Master List'!$C$4:$AK$743,8,FALSE)</f>
        <v>37928</v>
      </c>
      <c r="K489" s="14">
        <f>VLOOKUP(C489,'Master List'!$C$4:$AK$743,34,FALSE)</f>
        <v>40485</v>
      </c>
    </row>
    <row r="490" spans="2:11" x14ac:dyDescent="0.2">
      <c r="B490" s="24">
        <v>880</v>
      </c>
      <c r="C490" s="24">
        <v>18721</v>
      </c>
      <c r="D490" s="25" t="s">
        <v>1491</v>
      </c>
      <c r="E490" s="26">
        <v>2002</v>
      </c>
      <c r="F490" s="24">
        <v>4</v>
      </c>
      <c r="G490" s="24" t="s">
        <v>1492</v>
      </c>
      <c r="H490" s="31" t="s">
        <v>1858</v>
      </c>
      <c r="I490" s="31"/>
      <c r="J490" s="14">
        <f>VLOOKUP(C490,'Master List'!$C$4:$AK$743,8,FALSE)</f>
        <v>37928</v>
      </c>
      <c r="K490" s="14">
        <f>VLOOKUP(C490,'Master List'!$C$4:$AK$743,34,FALSE)</f>
        <v>40485</v>
      </c>
    </row>
    <row r="491" spans="2:11" ht="25.5" x14ac:dyDescent="0.2">
      <c r="B491" s="24">
        <v>894</v>
      </c>
      <c r="C491" s="24">
        <v>18688</v>
      </c>
      <c r="D491" s="25" t="s">
        <v>1493</v>
      </c>
      <c r="E491" s="26">
        <v>2002</v>
      </c>
      <c r="F491" s="24">
        <v>4</v>
      </c>
      <c r="G491" s="24" t="s">
        <v>1494</v>
      </c>
      <c r="H491" s="31" t="s">
        <v>521</v>
      </c>
      <c r="I491" s="31"/>
      <c r="J491" s="14">
        <f>VLOOKUP(C491,'Master List'!$C$4:$AK$743,8,FALSE)</f>
        <v>37552</v>
      </c>
      <c r="K491" s="14">
        <f>VLOOKUP(C491,'Master List'!$C$4:$AK$743,34,FALSE)</f>
        <v>40109</v>
      </c>
    </row>
    <row r="492" spans="2:11" ht="25.5" x14ac:dyDescent="0.2">
      <c r="B492" s="24">
        <v>894</v>
      </c>
      <c r="C492" s="24">
        <v>16294</v>
      </c>
      <c r="D492" s="25" t="s">
        <v>1495</v>
      </c>
      <c r="E492" s="26">
        <v>2002</v>
      </c>
      <c r="F492" s="24">
        <v>5</v>
      </c>
      <c r="G492" s="24" t="s">
        <v>160</v>
      </c>
      <c r="H492" s="31" t="s">
        <v>521</v>
      </c>
      <c r="I492" s="31"/>
      <c r="J492" s="14">
        <f>VLOOKUP(C492,'Master List'!$C$4:$AK$743,8,FALSE)</f>
        <v>38313</v>
      </c>
      <c r="K492" s="14">
        <f>VLOOKUP(C492,'Master List'!$C$4:$AK$743,34,FALSE)</f>
        <v>40869</v>
      </c>
    </row>
    <row r="493" spans="2:11" x14ac:dyDescent="0.2">
      <c r="B493" s="24">
        <v>990</v>
      </c>
      <c r="C493" s="24">
        <v>16294</v>
      </c>
      <c r="D493" s="25" t="s">
        <v>1495</v>
      </c>
      <c r="E493" s="26">
        <v>2002</v>
      </c>
      <c r="F493" s="24">
        <v>5</v>
      </c>
      <c r="G493" s="24" t="s">
        <v>160</v>
      </c>
      <c r="H493" s="31" t="s">
        <v>1684</v>
      </c>
      <c r="I493" s="31"/>
      <c r="J493" s="14">
        <f>VLOOKUP(C493,'Master List'!$C$4:$AK$743,8,FALSE)</f>
        <v>38313</v>
      </c>
      <c r="K493" s="14">
        <f>VLOOKUP(C493,'Master List'!$C$4:$AK$743,34,FALSE)</f>
        <v>40869</v>
      </c>
    </row>
    <row r="494" spans="2:11" x14ac:dyDescent="0.2">
      <c r="B494" s="24">
        <v>880</v>
      </c>
      <c r="C494" s="24">
        <v>16294</v>
      </c>
      <c r="D494" s="25" t="s">
        <v>1495</v>
      </c>
      <c r="E494" s="26">
        <v>2002</v>
      </c>
      <c r="F494" s="24">
        <v>5</v>
      </c>
      <c r="G494" s="24" t="s">
        <v>160</v>
      </c>
      <c r="H494" s="31" t="s">
        <v>1858</v>
      </c>
      <c r="I494" s="31"/>
      <c r="J494" s="14">
        <f>VLOOKUP(C494,'Master List'!$C$4:$AK$743,8,FALSE)</f>
        <v>38313</v>
      </c>
      <c r="K494" s="14">
        <f>VLOOKUP(C494,'Master List'!$C$4:$AK$743,34,FALSE)</f>
        <v>40869</v>
      </c>
    </row>
    <row r="495" spans="2:11" ht="25.5" x14ac:dyDescent="0.2">
      <c r="B495" s="24">
        <v>894</v>
      </c>
      <c r="C495" s="24">
        <v>19433</v>
      </c>
      <c r="D495" s="25" t="s">
        <v>1496</v>
      </c>
      <c r="E495" s="26">
        <v>2002</v>
      </c>
      <c r="F495" s="24">
        <v>5</v>
      </c>
      <c r="G495" s="24" t="s">
        <v>1811</v>
      </c>
      <c r="H495" s="31" t="s">
        <v>521</v>
      </c>
      <c r="I495" s="31"/>
      <c r="J495" s="14">
        <f>VLOOKUP(C495,'Master List'!$C$4:$AK$743,8,FALSE)</f>
        <v>37529</v>
      </c>
      <c r="K495" s="14">
        <f>VLOOKUP(C495,'Master List'!$C$4:$AK$743,34,FALSE)</f>
        <v>40086</v>
      </c>
    </row>
    <row r="496" spans="2:11" ht="25.5" x14ac:dyDescent="0.2">
      <c r="B496" s="24">
        <v>894</v>
      </c>
      <c r="C496" s="24">
        <v>13481</v>
      </c>
      <c r="D496" s="25" t="s">
        <v>1497</v>
      </c>
      <c r="E496" s="26">
        <v>2002</v>
      </c>
      <c r="F496" s="24">
        <v>10</v>
      </c>
      <c r="G496" s="24" t="s">
        <v>451</v>
      </c>
      <c r="H496" s="31" t="s">
        <v>521</v>
      </c>
      <c r="I496" s="31"/>
      <c r="J496" s="14">
        <f>VLOOKUP(C496,'Master List'!$C$4:$AK$743,8,FALSE)</f>
        <v>37560</v>
      </c>
      <c r="K496" s="14">
        <f>VLOOKUP(C496,'Master List'!$C$4:$AK$743,34,FALSE)</f>
        <v>40117</v>
      </c>
    </row>
    <row r="497" spans="2:11" ht="25.5" x14ac:dyDescent="0.2">
      <c r="B497" s="24">
        <v>894</v>
      </c>
      <c r="C497" s="24">
        <v>19491</v>
      </c>
      <c r="D497" s="25" t="s">
        <v>1498</v>
      </c>
      <c r="E497" s="26">
        <v>2002</v>
      </c>
      <c r="F497" s="24">
        <v>3</v>
      </c>
      <c r="G497" s="24" t="s">
        <v>249</v>
      </c>
      <c r="H497" s="31" t="s">
        <v>1400</v>
      </c>
      <c r="I497" s="31"/>
      <c r="J497" s="14">
        <f>VLOOKUP(C497,'Master List'!$C$4:$AK$743,8,FALSE)</f>
        <v>38356</v>
      </c>
      <c r="K497" s="14">
        <f>VLOOKUP(C497,'Master List'!$C$4:$AK$743,34,FALSE)</f>
        <v>40912</v>
      </c>
    </row>
    <row r="498" spans="2:11" ht="25.5" x14ac:dyDescent="0.2">
      <c r="B498" s="24">
        <v>894</v>
      </c>
      <c r="C498" s="24">
        <v>16670</v>
      </c>
      <c r="D498" s="25" t="s">
        <v>1605</v>
      </c>
      <c r="E498" s="26">
        <v>2002</v>
      </c>
      <c r="F498" s="24">
        <v>6</v>
      </c>
      <c r="G498" s="24" t="s">
        <v>1604</v>
      </c>
      <c r="H498" s="31" t="s">
        <v>521</v>
      </c>
      <c r="I498" s="31"/>
      <c r="J498" s="14">
        <f>VLOOKUP(C498,'Master List'!$C$4:$AK$743,8,FALSE)</f>
        <v>37950</v>
      </c>
      <c r="K498" s="14">
        <f>VLOOKUP(C498,'Master List'!$C$4:$AK$743,34,FALSE)</f>
        <v>40507</v>
      </c>
    </row>
    <row r="499" spans="2:11" ht="25.5" x14ac:dyDescent="0.2">
      <c r="B499" s="24">
        <v>893</v>
      </c>
      <c r="C499" s="24">
        <v>10914</v>
      </c>
      <c r="D499" s="25" t="s">
        <v>1021</v>
      </c>
      <c r="E499" s="26">
        <v>2002</v>
      </c>
      <c r="F499" s="24">
        <v>8</v>
      </c>
      <c r="G499" s="24" t="s">
        <v>942</v>
      </c>
      <c r="H499" s="31" t="s">
        <v>1398</v>
      </c>
      <c r="I499" s="31"/>
      <c r="J499" s="14">
        <f>VLOOKUP(C499,'Master List'!$C$4:$AK$743,8,FALSE)</f>
        <v>37926</v>
      </c>
      <c r="K499" s="14">
        <f>VLOOKUP(C499,'Master List'!$C$4:$AK$743,34,FALSE)</f>
        <v>40483</v>
      </c>
    </row>
    <row r="500" spans="2:11" ht="25.5" x14ac:dyDescent="0.2">
      <c r="B500" s="24">
        <v>894</v>
      </c>
      <c r="C500" s="24">
        <v>19059</v>
      </c>
      <c r="D500" s="25" t="s">
        <v>1022</v>
      </c>
      <c r="E500" s="26">
        <v>2002</v>
      </c>
      <c r="F500" s="24">
        <v>10</v>
      </c>
      <c r="G500" s="24" t="s">
        <v>1653</v>
      </c>
      <c r="H500" s="31" t="s">
        <v>521</v>
      </c>
      <c r="I500" s="31"/>
      <c r="J500" s="14">
        <f>VLOOKUP(C500,'Master List'!$C$4:$AK$743,8,FALSE)</f>
        <v>37890</v>
      </c>
      <c r="K500" s="14">
        <f>VLOOKUP(C500,'Master List'!$C$4:$AK$743,34,FALSE)</f>
        <v>40447</v>
      </c>
    </row>
    <row r="501" spans="2:11" x14ac:dyDescent="0.2">
      <c r="B501" s="24">
        <v>881</v>
      </c>
      <c r="C501" s="24">
        <v>22753</v>
      </c>
      <c r="D501" s="25" t="s">
        <v>1023</v>
      </c>
      <c r="E501" s="26">
        <v>2002</v>
      </c>
      <c r="F501" s="24">
        <v>2</v>
      </c>
      <c r="G501" s="24" t="s">
        <v>1741</v>
      </c>
      <c r="H501" s="31" t="s">
        <v>1906</v>
      </c>
      <c r="I501" s="31"/>
      <c r="J501" s="14">
        <f>VLOOKUP(C501,'Master List'!$C$4:$AK$743,8,FALSE)</f>
        <v>37651</v>
      </c>
      <c r="K501" s="14">
        <f>VLOOKUP(C501,'Master List'!$C$4:$AK$743,34,FALSE)</f>
        <v>38747</v>
      </c>
    </row>
    <row r="502" spans="2:11" x14ac:dyDescent="0.2">
      <c r="B502" s="24">
        <v>882</v>
      </c>
      <c r="C502" s="24">
        <v>22755</v>
      </c>
      <c r="D502" s="25" t="s">
        <v>1024</v>
      </c>
      <c r="E502" s="26">
        <v>2002</v>
      </c>
      <c r="F502" s="24">
        <v>2</v>
      </c>
      <c r="G502" s="24" t="s">
        <v>1747</v>
      </c>
      <c r="H502" s="31" t="s">
        <v>1907</v>
      </c>
      <c r="I502" s="31"/>
      <c r="J502" s="14">
        <f>VLOOKUP(C502,'Master List'!$C$4:$AK$743,8,FALSE)</f>
        <v>37651</v>
      </c>
      <c r="K502" s="14">
        <f>VLOOKUP(C502,'Master List'!$C$4:$AK$743,34,FALSE)</f>
        <v>38747</v>
      </c>
    </row>
    <row r="503" spans="2:11" ht="38.25" x14ac:dyDescent="0.2">
      <c r="B503" s="24">
        <v>858</v>
      </c>
      <c r="C503" s="24">
        <v>19799</v>
      </c>
      <c r="D503" s="25" t="s">
        <v>1025</v>
      </c>
      <c r="E503" s="26">
        <v>2002</v>
      </c>
      <c r="F503" s="24">
        <v>7</v>
      </c>
      <c r="G503" s="24" t="s">
        <v>229</v>
      </c>
      <c r="H503" s="31" t="s">
        <v>1685</v>
      </c>
      <c r="I503" s="31"/>
      <c r="J503" s="14">
        <f>VLOOKUP(C503,'Master List'!$C$4:$AK$743,8,FALSE)</f>
        <v>37554</v>
      </c>
      <c r="K503" s="14">
        <f>VLOOKUP(C503,'Master List'!$C$4:$AK$743,34,FALSE)</f>
        <v>38650</v>
      </c>
    </row>
    <row r="504" spans="2:11" ht="25.5" x14ac:dyDescent="0.2">
      <c r="B504" s="24">
        <v>894</v>
      </c>
      <c r="C504" s="24">
        <v>22114</v>
      </c>
      <c r="D504" s="25" t="s">
        <v>1026</v>
      </c>
      <c r="E504" s="26">
        <v>2002</v>
      </c>
      <c r="F504" s="24">
        <v>4</v>
      </c>
      <c r="G504" s="24" t="s">
        <v>1027</v>
      </c>
      <c r="H504" s="31" t="s">
        <v>1400</v>
      </c>
      <c r="I504" s="31"/>
      <c r="J504" s="14">
        <f>VLOOKUP(C504,'Master List'!$C$4:$AK$743,8,FALSE)</f>
        <v>37613</v>
      </c>
      <c r="K504" s="14">
        <f>VLOOKUP(C504,'Master List'!$C$4:$AK$743,34,FALSE)</f>
        <v>40170</v>
      </c>
    </row>
    <row r="505" spans="2:11" ht="25.5" x14ac:dyDescent="0.2">
      <c r="B505" s="24">
        <v>888</v>
      </c>
      <c r="C505" s="24">
        <v>22698</v>
      </c>
      <c r="D505" s="25" t="s">
        <v>1028</v>
      </c>
      <c r="E505" s="26">
        <v>2002</v>
      </c>
      <c r="F505" s="24">
        <v>10</v>
      </c>
      <c r="G505" s="24" t="s">
        <v>1029</v>
      </c>
      <c r="H505" s="31" t="s">
        <v>1686</v>
      </c>
      <c r="I505" s="31"/>
      <c r="J505" s="14" t="str">
        <f>VLOOKUP(C505,'Master List'!$C$4:$AK$743,8,FALSE)</f>
        <v>Assumed Expired</v>
      </c>
      <c r="K505" s="14" t="str">
        <f>VLOOKUP(C505,'Master List'!$C$4:$AK$743,34,FALSE)</f>
        <v/>
      </c>
    </row>
    <row r="506" spans="2:11" ht="25.5" x14ac:dyDescent="0.2">
      <c r="B506" s="24">
        <v>893</v>
      </c>
      <c r="C506" s="24">
        <v>19920</v>
      </c>
      <c r="D506" s="25" t="s">
        <v>1030</v>
      </c>
      <c r="E506" s="26">
        <v>2002</v>
      </c>
      <c r="F506" s="24">
        <v>4</v>
      </c>
      <c r="G506" s="24" t="s">
        <v>1031</v>
      </c>
      <c r="H506" s="31" t="s">
        <v>1398</v>
      </c>
      <c r="I506" s="31"/>
      <c r="J506" s="14">
        <f>VLOOKUP(C506,'Master List'!$C$4:$AK$743,8,FALSE)</f>
        <v>38528</v>
      </c>
      <c r="K506" s="14">
        <f>VLOOKUP(C506,'Master List'!$C$4:$AK$743,34,FALSE)</f>
        <v>41085</v>
      </c>
    </row>
    <row r="507" spans="2:11" ht="25.5" x14ac:dyDescent="0.2">
      <c r="B507" s="24">
        <v>894</v>
      </c>
      <c r="C507" s="24">
        <v>8861</v>
      </c>
      <c r="D507" s="25" t="s">
        <v>1032</v>
      </c>
      <c r="E507" s="26">
        <v>2002</v>
      </c>
      <c r="F507" s="24">
        <v>2</v>
      </c>
      <c r="G507" s="24" t="s">
        <v>479</v>
      </c>
      <c r="H507" s="31" t="s">
        <v>521</v>
      </c>
      <c r="I507" s="31"/>
      <c r="J507" s="14">
        <f>VLOOKUP(C507,'Master List'!$C$4:$AK$743,8,FALSE)</f>
        <v>38477</v>
      </c>
      <c r="K507" s="14">
        <f>VLOOKUP(C507,'Master List'!$C$4:$AK$743,34,FALSE)</f>
        <v>41034</v>
      </c>
    </row>
    <row r="508" spans="2:11" x14ac:dyDescent="0.2">
      <c r="B508" s="24">
        <v>880</v>
      </c>
      <c r="C508" s="24">
        <v>16295</v>
      </c>
      <c r="D508" s="25" t="s">
        <v>1033</v>
      </c>
      <c r="E508" s="26">
        <v>2002</v>
      </c>
      <c r="F508" s="24">
        <v>5</v>
      </c>
      <c r="G508" s="24" t="s">
        <v>1803</v>
      </c>
      <c r="H508" s="31" t="s">
        <v>1858</v>
      </c>
      <c r="I508" s="31"/>
      <c r="J508" s="14">
        <f>VLOOKUP(C508,'Master List'!$C$4:$AK$743,8,FALSE)</f>
        <v>38449</v>
      </c>
      <c r="K508" s="14">
        <f>VLOOKUP(C508,'Master List'!$C$4:$AK$743,34,FALSE)</f>
        <v>41006</v>
      </c>
    </row>
    <row r="509" spans="2:11" x14ac:dyDescent="0.2">
      <c r="B509" s="24">
        <v>855</v>
      </c>
      <c r="C509" s="24">
        <v>21609</v>
      </c>
      <c r="D509" s="25" t="s">
        <v>1034</v>
      </c>
      <c r="E509" s="26">
        <v>2002</v>
      </c>
      <c r="F509" s="24">
        <v>4</v>
      </c>
      <c r="G509" s="24" t="s">
        <v>1035</v>
      </c>
      <c r="H509" s="31" t="s">
        <v>1687</v>
      </c>
      <c r="I509" s="31"/>
      <c r="J509" s="14">
        <f>VLOOKUP(C509,'Master List'!$C$4:$AK$743,8,FALSE)</f>
        <v>37925</v>
      </c>
      <c r="K509" s="14">
        <f>VLOOKUP(C509,'Master List'!$C$4:$AK$743,34,FALSE)</f>
        <v>40482</v>
      </c>
    </row>
    <row r="510" spans="2:11" ht="25.5" x14ac:dyDescent="0.2">
      <c r="B510" s="24">
        <v>880</v>
      </c>
      <c r="C510" s="24">
        <v>21609</v>
      </c>
      <c r="D510" s="25" t="s">
        <v>1034</v>
      </c>
      <c r="E510" s="26">
        <v>2002</v>
      </c>
      <c r="F510" s="24">
        <v>4</v>
      </c>
      <c r="G510" s="24" t="s">
        <v>1035</v>
      </c>
      <c r="H510" s="31" t="s">
        <v>1678</v>
      </c>
      <c r="I510" s="31"/>
      <c r="J510" s="14">
        <f>VLOOKUP(C510,'Master List'!$C$4:$AK$743,8,FALSE)</f>
        <v>37925</v>
      </c>
      <c r="K510" s="14">
        <f>VLOOKUP(C510,'Master List'!$C$4:$AK$743,34,FALSE)</f>
        <v>40482</v>
      </c>
    </row>
    <row r="511" spans="2:11" ht="25.5" x14ac:dyDescent="0.2">
      <c r="B511" s="24">
        <v>894</v>
      </c>
      <c r="C511" s="24">
        <v>21609</v>
      </c>
      <c r="D511" s="25" t="s">
        <v>1034</v>
      </c>
      <c r="E511" s="26">
        <v>2002</v>
      </c>
      <c r="F511" s="24">
        <v>4</v>
      </c>
      <c r="G511" s="24" t="s">
        <v>1035</v>
      </c>
      <c r="H511" s="31" t="s">
        <v>521</v>
      </c>
      <c r="I511" s="31"/>
      <c r="J511" s="14">
        <f>VLOOKUP(C511,'Master List'!$C$4:$AK$743,8,FALSE)</f>
        <v>37925</v>
      </c>
      <c r="K511" s="14">
        <f>VLOOKUP(C511,'Master List'!$C$4:$AK$743,34,FALSE)</f>
        <v>40482</v>
      </c>
    </row>
    <row r="512" spans="2:11" x14ac:dyDescent="0.2">
      <c r="B512" s="24">
        <v>880</v>
      </c>
      <c r="C512" s="24">
        <v>18393</v>
      </c>
      <c r="D512" s="25" t="s">
        <v>1036</v>
      </c>
      <c r="E512" s="26">
        <v>2002</v>
      </c>
      <c r="F512" s="24">
        <v>12</v>
      </c>
      <c r="G512" s="24" t="s">
        <v>1016</v>
      </c>
      <c r="H512" s="31" t="s">
        <v>1858</v>
      </c>
      <c r="I512" s="31"/>
      <c r="J512" s="14">
        <f>VLOOKUP(C512,'Master List'!$C$4:$AK$743,8,FALSE)</f>
        <v>37944</v>
      </c>
      <c r="K512" s="14">
        <f>VLOOKUP(C512,'Master List'!$C$4:$AK$743,34,FALSE)</f>
        <v>40501</v>
      </c>
    </row>
    <row r="513" spans="1:11" ht="25.5" x14ac:dyDescent="0.2">
      <c r="B513" s="24">
        <v>894</v>
      </c>
      <c r="C513" s="24">
        <v>18579</v>
      </c>
      <c r="D513" s="25" t="s">
        <v>1037</v>
      </c>
      <c r="E513" s="26">
        <v>2002</v>
      </c>
      <c r="F513" s="24">
        <v>3</v>
      </c>
      <c r="G513" s="24" t="s">
        <v>246</v>
      </c>
      <c r="H513" s="31" t="s">
        <v>1400</v>
      </c>
      <c r="I513" s="31"/>
      <c r="J513" s="14" t="str">
        <f>VLOOKUP(C513,'Master List'!$C$4:$AK$743,8,FALSE)</f>
        <v>Non performed</v>
      </c>
      <c r="K513" s="14" t="str">
        <f>VLOOKUP(C513,'Master List'!$C$4:$AK$743,34,FALSE)</f>
        <v/>
      </c>
    </row>
    <row r="514" spans="1:11" ht="25.5" x14ac:dyDescent="0.2">
      <c r="B514" s="24">
        <v>442</v>
      </c>
      <c r="C514" s="24">
        <v>23882</v>
      </c>
      <c r="D514" s="25" t="s">
        <v>1038</v>
      </c>
      <c r="E514" s="26">
        <v>2002</v>
      </c>
      <c r="F514" s="24">
        <v>6</v>
      </c>
      <c r="G514" s="24" t="s">
        <v>185</v>
      </c>
      <c r="H514" s="31" t="s">
        <v>1688</v>
      </c>
      <c r="I514" s="31"/>
      <c r="J514" s="14">
        <f>VLOOKUP(C514,'Master List'!$C$4:$AK$743,8,FALSE)</f>
        <v>37860</v>
      </c>
      <c r="K514" s="14">
        <f>VLOOKUP(C514,'Master List'!$C$4:$AK$743,34,FALSE)</f>
        <v>38956</v>
      </c>
    </row>
    <row r="515" spans="1:11" x14ac:dyDescent="0.2">
      <c r="B515" s="24">
        <v>880</v>
      </c>
      <c r="C515" s="24">
        <v>16282</v>
      </c>
      <c r="D515" s="25" t="s">
        <v>1039</v>
      </c>
      <c r="E515" s="26">
        <v>2002</v>
      </c>
      <c r="F515" s="24">
        <v>3</v>
      </c>
      <c r="G515" s="24" t="s">
        <v>1783</v>
      </c>
      <c r="H515" s="31" t="s">
        <v>1858</v>
      </c>
      <c r="I515" s="31"/>
      <c r="J515" s="14">
        <f>VLOOKUP(C515,'Master List'!$C$4:$AK$743,8,FALSE)</f>
        <v>38568</v>
      </c>
      <c r="K515" s="14">
        <f>VLOOKUP(C515,'Master List'!$C$4:$AK$743,34,FALSE)</f>
        <v>41125</v>
      </c>
    </row>
    <row r="516" spans="1:11" ht="25.5" x14ac:dyDescent="0.2">
      <c r="B516" s="24">
        <v>894</v>
      </c>
      <c r="C516" s="24">
        <v>16282</v>
      </c>
      <c r="D516" s="25" t="s">
        <v>1039</v>
      </c>
      <c r="E516" s="26">
        <v>2002</v>
      </c>
      <c r="F516" s="24">
        <v>3</v>
      </c>
      <c r="G516" s="24" t="s">
        <v>1783</v>
      </c>
      <c r="H516" s="31" t="s">
        <v>1400</v>
      </c>
      <c r="I516" s="31"/>
      <c r="J516" s="14">
        <f>VLOOKUP(C516,'Master List'!$C$4:$AK$743,8,FALSE)</f>
        <v>38568</v>
      </c>
      <c r="K516" s="14">
        <f>VLOOKUP(C516,'Master List'!$C$4:$AK$743,34,FALSE)</f>
        <v>41125</v>
      </c>
    </row>
    <row r="517" spans="1:11" ht="25.5" x14ac:dyDescent="0.2">
      <c r="B517" s="24">
        <v>858</v>
      </c>
      <c r="C517" s="24">
        <v>19673</v>
      </c>
      <c r="D517" s="25" t="s">
        <v>1040</v>
      </c>
      <c r="E517" s="26">
        <v>2002</v>
      </c>
      <c r="F517" s="24">
        <v>12</v>
      </c>
      <c r="G517" s="24" t="s">
        <v>873</v>
      </c>
      <c r="H517" s="31" t="s">
        <v>1676</v>
      </c>
      <c r="I517" s="31"/>
      <c r="J517" s="14">
        <f>VLOOKUP(C517,'Master List'!$C$4:$AK$743,8,FALSE)</f>
        <v>38657</v>
      </c>
      <c r="K517" s="14">
        <f>VLOOKUP(C517,'Master List'!$C$4:$AK$743,34,FALSE)</f>
        <v>39753</v>
      </c>
    </row>
    <row r="518" spans="1:11" ht="25.5" x14ac:dyDescent="0.2">
      <c r="B518" s="24">
        <v>894</v>
      </c>
      <c r="C518" s="24">
        <v>19951</v>
      </c>
      <c r="D518" s="25" t="s">
        <v>1041</v>
      </c>
      <c r="E518" s="26">
        <v>2002</v>
      </c>
      <c r="F518" s="24">
        <v>4</v>
      </c>
      <c r="G518" s="24" t="s">
        <v>1042</v>
      </c>
      <c r="H518" s="31" t="s">
        <v>1400</v>
      </c>
      <c r="I518" s="31"/>
      <c r="J518" s="14">
        <f>VLOOKUP(C518,'Master List'!$C$4:$AK$743,8,FALSE)</f>
        <v>37928</v>
      </c>
      <c r="K518" s="14">
        <f>VLOOKUP(C518,'Master List'!$C$4:$AK$743,34,FALSE)</f>
        <v>40485</v>
      </c>
    </row>
    <row r="519" spans="1:11" ht="25.5" x14ac:dyDescent="0.2">
      <c r="B519" s="24">
        <v>894</v>
      </c>
      <c r="C519" s="24">
        <v>17461</v>
      </c>
      <c r="D519" s="25" t="s">
        <v>1043</v>
      </c>
      <c r="E519" s="26">
        <v>2002</v>
      </c>
      <c r="F519" s="24">
        <v>7</v>
      </c>
      <c r="G519" s="24" t="s">
        <v>225</v>
      </c>
      <c r="H519" s="31" t="s">
        <v>521</v>
      </c>
      <c r="I519" s="31"/>
      <c r="J519" s="14" t="str">
        <f>VLOOKUP(C519,'Master List'!$C$4:$AK$743,8,FALSE)</f>
        <v>Assumed Expired</v>
      </c>
      <c r="K519" s="14" t="str">
        <f>VLOOKUP(C519,'Master List'!$C$4:$AK$743,34,FALSE)</f>
        <v/>
      </c>
    </row>
    <row r="520" spans="1:11" ht="25.5" x14ac:dyDescent="0.2">
      <c r="B520" s="24">
        <v>894</v>
      </c>
      <c r="C520" s="24">
        <v>22174</v>
      </c>
      <c r="D520" s="25" t="s">
        <v>1044</v>
      </c>
      <c r="E520" s="26">
        <v>2002</v>
      </c>
      <c r="F520" s="24">
        <v>4</v>
      </c>
      <c r="G520" s="24" t="s">
        <v>1045</v>
      </c>
      <c r="H520" s="31" t="s">
        <v>54</v>
      </c>
      <c r="I520" s="31"/>
      <c r="J520" s="14">
        <f>VLOOKUP(C520,'Master List'!$C$4:$AK$743,8,FALSE)</f>
        <v>38235</v>
      </c>
      <c r="K520" s="14">
        <f>VLOOKUP(C520,'Master List'!$C$4:$AK$743,34,FALSE)</f>
        <v>40791</v>
      </c>
    </row>
    <row r="521" spans="1:11" ht="25.5" x14ac:dyDescent="0.2">
      <c r="B521" s="24">
        <v>894</v>
      </c>
      <c r="C521" s="24">
        <v>22229</v>
      </c>
      <c r="D521" s="25" t="s">
        <v>1046</v>
      </c>
      <c r="E521" s="26">
        <v>2002</v>
      </c>
      <c r="F521" s="24">
        <v>4</v>
      </c>
      <c r="G521" s="24" t="s">
        <v>1047</v>
      </c>
      <c r="H521" s="31" t="s">
        <v>54</v>
      </c>
      <c r="I521" s="31"/>
      <c r="J521" s="14">
        <f>VLOOKUP(C521,'Master List'!$C$4:$AK$743,8,FALSE)</f>
        <v>37864</v>
      </c>
      <c r="K521" s="14">
        <f>VLOOKUP(C521,'Master List'!$C$4:$AK$743,34,FALSE)</f>
        <v>40421</v>
      </c>
    </row>
    <row r="522" spans="1:11" ht="25.5" x14ac:dyDescent="0.2">
      <c r="B522" s="24">
        <v>894</v>
      </c>
      <c r="C522" s="24">
        <v>18718</v>
      </c>
      <c r="D522" s="25" t="s">
        <v>1048</v>
      </c>
      <c r="E522" s="26">
        <v>2002</v>
      </c>
      <c r="F522" s="24">
        <v>4</v>
      </c>
      <c r="G522" s="24" t="s">
        <v>1051</v>
      </c>
      <c r="H522" s="31" t="s">
        <v>54</v>
      </c>
      <c r="I522" s="31"/>
      <c r="J522" s="14">
        <f>VLOOKUP(C522,'Master List'!$C$4:$AK$743,8,FALSE)</f>
        <v>37876</v>
      </c>
      <c r="K522" s="14">
        <f>VLOOKUP(C522,'Master List'!$C$4:$AK$743,34,FALSE)</f>
        <v>40433</v>
      </c>
    </row>
    <row r="523" spans="1:11" x14ac:dyDescent="0.2">
      <c r="B523" s="24">
        <v>880</v>
      </c>
      <c r="C523" s="24">
        <v>20996</v>
      </c>
      <c r="D523" s="25" t="s">
        <v>522</v>
      </c>
      <c r="E523" s="26">
        <v>2002</v>
      </c>
      <c r="F523" s="24">
        <v>11</v>
      </c>
      <c r="G523" s="24" t="s">
        <v>1001</v>
      </c>
      <c r="H523" s="31" t="s">
        <v>56</v>
      </c>
      <c r="I523" s="31"/>
      <c r="J523" s="14">
        <f>VLOOKUP(C523,'Master List'!$C$4:$AK$743,8,FALSE)</f>
        <v>38122</v>
      </c>
      <c r="K523" s="14">
        <f>VLOOKUP(C523,'Master List'!$C$4:$AK$743,34,FALSE)</f>
        <v>40678</v>
      </c>
    </row>
    <row r="524" spans="1:11" x14ac:dyDescent="0.2">
      <c r="B524" s="24">
        <v>880</v>
      </c>
      <c r="C524" s="24">
        <v>16992</v>
      </c>
      <c r="D524" s="25" t="s">
        <v>523</v>
      </c>
      <c r="E524" s="26">
        <v>2002</v>
      </c>
      <c r="F524" s="24">
        <v>6</v>
      </c>
      <c r="G524" s="24" t="s">
        <v>1611</v>
      </c>
      <c r="H524" s="31" t="s">
        <v>1858</v>
      </c>
      <c r="I524" s="31"/>
      <c r="J524" s="14">
        <f>VLOOKUP(C524,'Master List'!$C$4:$AK$743,8,FALSE)</f>
        <v>37916</v>
      </c>
      <c r="K524" s="14">
        <f>VLOOKUP(C524,'Master List'!$C$4:$AK$743,34,FALSE)</f>
        <v>40473</v>
      </c>
    </row>
    <row r="525" spans="1:11" x14ac:dyDescent="0.2">
      <c r="B525" s="24">
        <v>880</v>
      </c>
      <c r="C525" s="24">
        <v>8314</v>
      </c>
      <c r="D525" s="25" t="s">
        <v>524</v>
      </c>
      <c r="E525" s="26">
        <v>2003</v>
      </c>
      <c r="F525" s="24">
        <v>5</v>
      </c>
      <c r="G525" s="24" t="s">
        <v>149</v>
      </c>
      <c r="H525" s="31" t="s">
        <v>1858</v>
      </c>
      <c r="I525" s="31"/>
      <c r="J525" s="14">
        <f>VLOOKUP(C525,'Master List'!$C$4:$AK$743,8,FALSE)</f>
        <v>38587</v>
      </c>
      <c r="K525" s="14">
        <f>VLOOKUP(C525,'Master List'!$C$4:$AK$743,34,FALSE)</f>
        <v>41144</v>
      </c>
    </row>
    <row r="526" spans="1:11" x14ac:dyDescent="0.2">
      <c r="B526" s="24">
        <v>880</v>
      </c>
      <c r="C526" s="24">
        <v>22261</v>
      </c>
      <c r="D526" s="25" t="s">
        <v>525</v>
      </c>
      <c r="E526" s="26">
        <v>2003</v>
      </c>
      <c r="F526" s="24">
        <v>4</v>
      </c>
      <c r="G526" s="24" t="s">
        <v>526</v>
      </c>
      <c r="H526" s="31" t="s">
        <v>1858</v>
      </c>
      <c r="I526" s="31"/>
      <c r="J526" s="14">
        <f>VLOOKUP(C526,'Master List'!$C$4:$AK$743,8,FALSE)</f>
        <v>38285</v>
      </c>
      <c r="K526" s="14">
        <f>VLOOKUP(C526,'Master List'!$C$4:$AK$743,34,FALSE)</f>
        <v>40841</v>
      </c>
    </row>
    <row r="527" spans="1:11" x14ac:dyDescent="0.2">
      <c r="A527" s="97"/>
      <c r="B527" s="24">
        <v>880</v>
      </c>
      <c r="C527" s="24">
        <v>23057</v>
      </c>
      <c r="D527" s="25" t="s">
        <v>527</v>
      </c>
      <c r="E527" s="26">
        <v>2003</v>
      </c>
      <c r="F527" s="24">
        <v>5</v>
      </c>
      <c r="G527" s="24" t="s">
        <v>1822</v>
      </c>
      <c r="H527" s="31" t="s">
        <v>1858</v>
      </c>
      <c r="I527" s="31"/>
      <c r="J527" s="14">
        <f>VLOOKUP(C527,'Master List'!$C$4:$AK$743,8,FALSE)</f>
        <v>38651</v>
      </c>
      <c r="K527" s="14">
        <f>VLOOKUP(C527,'Master List'!$C$4:$AK$743,34,FALSE)</f>
        <v>41208</v>
      </c>
    </row>
    <row r="528" spans="1:11" ht="25.5" x14ac:dyDescent="0.2">
      <c r="B528" s="24">
        <v>894</v>
      </c>
      <c r="C528" s="24">
        <v>23057</v>
      </c>
      <c r="D528" s="25" t="s">
        <v>527</v>
      </c>
      <c r="E528" s="26">
        <v>2003</v>
      </c>
      <c r="F528" s="24">
        <v>5</v>
      </c>
      <c r="G528" s="24" t="s">
        <v>1822</v>
      </c>
      <c r="H528" s="31" t="s">
        <v>1400</v>
      </c>
      <c r="I528" s="31"/>
      <c r="J528" s="14">
        <f>VLOOKUP(C528,'Master List'!$C$4:$AK$743,8,FALSE)</f>
        <v>38651</v>
      </c>
      <c r="K528" s="14">
        <f>VLOOKUP(C528,'Master List'!$C$4:$AK$743,34,FALSE)</f>
        <v>41208</v>
      </c>
    </row>
    <row r="529" spans="1:11" x14ac:dyDescent="0.2">
      <c r="B529" s="24">
        <v>882</v>
      </c>
      <c r="C529" s="24">
        <v>24118</v>
      </c>
      <c r="D529" s="25" t="s">
        <v>528</v>
      </c>
      <c r="E529" s="26">
        <v>2003</v>
      </c>
      <c r="F529" s="24">
        <v>2</v>
      </c>
      <c r="G529" s="24" t="s">
        <v>1758</v>
      </c>
      <c r="H529" s="31" t="s">
        <v>1907</v>
      </c>
      <c r="I529" s="31"/>
      <c r="J529" s="14">
        <f>VLOOKUP(C529,'Master List'!$C$4:$AK$743,8,FALSE)</f>
        <v>37833</v>
      </c>
      <c r="K529" s="14">
        <f>VLOOKUP(C529,'Master List'!$C$4:$AK$743,34,FALSE)</f>
        <v>38929</v>
      </c>
    </row>
    <row r="530" spans="1:11" x14ac:dyDescent="0.2">
      <c r="B530" s="24">
        <v>880</v>
      </c>
      <c r="C530" s="24">
        <v>23129</v>
      </c>
      <c r="D530" s="25" t="s">
        <v>529</v>
      </c>
      <c r="E530" s="26">
        <v>2003</v>
      </c>
      <c r="F530" s="24">
        <v>12</v>
      </c>
      <c r="G530" s="24" t="s">
        <v>876</v>
      </c>
      <c r="H530" s="31" t="s">
        <v>1858</v>
      </c>
      <c r="I530" s="31"/>
      <c r="J530" s="14" t="str">
        <f>VLOOKUP(C530,'Master List'!$C$4:$AK$743,8,FALSE)</f>
        <v>Assumed Expired</v>
      </c>
      <c r="K530" s="14" t="str">
        <f>VLOOKUP(C530,'Master List'!$C$4:$AK$743,34,FALSE)</f>
        <v/>
      </c>
    </row>
    <row r="531" spans="1:11" ht="25.5" x14ac:dyDescent="0.2">
      <c r="B531" s="24">
        <v>893</v>
      </c>
      <c r="C531" s="24">
        <v>21012</v>
      </c>
      <c r="D531" s="25" t="s">
        <v>530</v>
      </c>
      <c r="E531" s="26">
        <v>2003</v>
      </c>
      <c r="F531" s="24">
        <v>8</v>
      </c>
      <c r="G531" s="24" t="s">
        <v>380</v>
      </c>
      <c r="H531" s="31" t="s">
        <v>1398</v>
      </c>
      <c r="I531" s="31"/>
      <c r="J531" s="14">
        <f>VLOOKUP(C531,'Master List'!$C$4:$AK$743,8,FALSE)</f>
        <v>37890</v>
      </c>
      <c r="K531" s="14">
        <f>VLOOKUP(C531,'Master List'!$C$4:$AK$743,34,FALSE)</f>
        <v>40447</v>
      </c>
    </row>
    <row r="532" spans="1:11" ht="25.5" x14ac:dyDescent="0.2">
      <c r="B532" s="24">
        <v>894</v>
      </c>
      <c r="C532" s="24">
        <v>19070</v>
      </c>
      <c r="D532" s="25" t="s">
        <v>531</v>
      </c>
      <c r="E532" s="26">
        <v>2003</v>
      </c>
      <c r="F532" s="24">
        <v>7</v>
      </c>
      <c r="G532" s="24" t="s">
        <v>228</v>
      </c>
      <c r="H532" s="31" t="s">
        <v>1400</v>
      </c>
      <c r="I532" s="31"/>
      <c r="J532" s="14">
        <f>VLOOKUP(C532,'Master List'!$C$4:$AK$743,8,FALSE)</f>
        <v>38568</v>
      </c>
      <c r="K532" s="14">
        <f>VLOOKUP(C532,'Master List'!$C$4:$AK$743,34,FALSE)</f>
        <v>41125</v>
      </c>
    </row>
    <row r="533" spans="1:11" ht="25.5" x14ac:dyDescent="0.2">
      <c r="A533" s="97"/>
      <c r="B533" s="24">
        <v>894</v>
      </c>
      <c r="C533" s="24">
        <v>22359</v>
      </c>
      <c r="D533" s="25" t="s">
        <v>532</v>
      </c>
      <c r="E533" s="26">
        <v>2003</v>
      </c>
      <c r="F533" s="24">
        <v>6</v>
      </c>
      <c r="G533" s="24" t="s">
        <v>183</v>
      </c>
      <c r="H533" s="31" t="s">
        <v>521</v>
      </c>
      <c r="I533" s="31"/>
      <c r="J533" s="14">
        <f>VLOOKUP(C533,'Master List'!$C$4:$AK$743,8,FALSE)</f>
        <v>38162</v>
      </c>
      <c r="K533" s="14">
        <f>VLOOKUP(C533,'Master List'!$C$4:$AK$743,34,FALSE)</f>
        <v>40718</v>
      </c>
    </row>
    <row r="534" spans="1:11" ht="25.5" x14ac:dyDescent="0.2">
      <c r="B534" s="24">
        <v>442</v>
      </c>
      <c r="C534" s="24">
        <v>15659</v>
      </c>
      <c r="D534" s="25" t="s">
        <v>533</v>
      </c>
      <c r="E534" s="26">
        <v>2003</v>
      </c>
      <c r="F534" s="24">
        <v>1</v>
      </c>
      <c r="G534" s="24" t="s">
        <v>1264</v>
      </c>
      <c r="H534" s="31" t="s">
        <v>1688</v>
      </c>
      <c r="I534" s="31"/>
      <c r="J534" s="14">
        <f>VLOOKUP(C534,'Master List'!$C$4:$AK$743,8,FALSE)</f>
        <v>37854</v>
      </c>
      <c r="K534" s="14">
        <f>VLOOKUP(C534,'Master List'!$C$4:$AK$743,34,FALSE)</f>
        <v>38950</v>
      </c>
    </row>
    <row r="535" spans="1:11" ht="25.5" x14ac:dyDescent="0.2">
      <c r="B535" s="24">
        <v>884</v>
      </c>
      <c r="C535" s="24">
        <v>22364</v>
      </c>
      <c r="D535" s="25" t="s">
        <v>534</v>
      </c>
      <c r="E535" s="26">
        <v>2003</v>
      </c>
      <c r="F535" s="24">
        <v>4</v>
      </c>
      <c r="G535" s="24" t="s">
        <v>535</v>
      </c>
      <c r="H535" s="31" t="s">
        <v>1801</v>
      </c>
      <c r="I535" s="31"/>
      <c r="J535" s="14">
        <f>VLOOKUP(C535,'Master List'!$C$4:$AK$743,8,FALSE)</f>
        <v>38163</v>
      </c>
      <c r="K535" s="14">
        <f>VLOOKUP(C535,'Master List'!$C$4:$AK$743,34,FALSE)</f>
        <v>40719</v>
      </c>
    </row>
    <row r="536" spans="1:11" ht="25.5" x14ac:dyDescent="0.2">
      <c r="B536" s="24">
        <v>894</v>
      </c>
      <c r="C536" s="24">
        <v>22364</v>
      </c>
      <c r="D536" s="25" t="s">
        <v>534</v>
      </c>
      <c r="E536" s="26">
        <v>2003</v>
      </c>
      <c r="F536" s="24">
        <v>4</v>
      </c>
      <c r="G536" s="24" t="s">
        <v>535</v>
      </c>
      <c r="H536" s="31" t="s">
        <v>1400</v>
      </c>
      <c r="I536" s="31"/>
      <c r="J536" s="14">
        <f>VLOOKUP(C536,'Master List'!$C$4:$AK$743,8,FALSE)</f>
        <v>38163</v>
      </c>
      <c r="K536" s="14">
        <f>VLOOKUP(C536,'Master List'!$C$4:$AK$743,34,FALSE)</f>
        <v>40719</v>
      </c>
    </row>
    <row r="537" spans="1:11" ht="25.5" x14ac:dyDescent="0.2">
      <c r="B537" s="24">
        <v>893</v>
      </c>
      <c r="C537" s="24">
        <v>20337</v>
      </c>
      <c r="D537" s="25" t="s">
        <v>536</v>
      </c>
      <c r="E537" s="26">
        <v>2003</v>
      </c>
      <c r="F537" s="24">
        <v>8</v>
      </c>
      <c r="G537" s="24" t="s">
        <v>372</v>
      </c>
      <c r="H537" s="31" t="s">
        <v>1398</v>
      </c>
      <c r="I537" s="31"/>
      <c r="J537" s="14">
        <f>VLOOKUP(C537,'Master List'!$C$4:$AK$743,8,FALSE)</f>
        <v>37890</v>
      </c>
      <c r="K537" s="14">
        <f>VLOOKUP(C537,'Master List'!$C$4:$AK$743,34,FALSE)</f>
        <v>40447</v>
      </c>
    </row>
    <row r="538" spans="1:11" ht="25.5" x14ac:dyDescent="0.2">
      <c r="B538" s="24">
        <v>442</v>
      </c>
      <c r="C538" s="24">
        <v>22704</v>
      </c>
      <c r="D538" s="25" t="s">
        <v>537</v>
      </c>
      <c r="E538" s="26">
        <v>2003</v>
      </c>
      <c r="F538" s="24">
        <v>2</v>
      </c>
      <c r="G538" s="24" t="s">
        <v>1738</v>
      </c>
      <c r="H538" s="31" t="s">
        <v>1689</v>
      </c>
      <c r="I538" s="31"/>
      <c r="J538" s="14">
        <f>VLOOKUP(C538,'Master List'!$C$4:$AK$743,8,FALSE)</f>
        <v>37998</v>
      </c>
      <c r="K538" s="14">
        <f>VLOOKUP(C538,'Master List'!$C$4:$AK$743,34,FALSE)</f>
        <v>39094</v>
      </c>
    </row>
    <row r="539" spans="1:11" ht="38.25" x14ac:dyDescent="0.2">
      <c r="B539" s="24">
        <v>442</v>
      </c>
      <c r="C539" s="24">
        <v>22704</v>
      </c>
      <c r="D539" s="25" t="s">
        <v>537</v>
      </c>
      <c r="E539" s="26">
        <v>2003</v>
      </c>
      <c r="F539" s="24">
        <v>2</v>
      </c>
      <c r="G539" s="24" t="s">
        <v>1738</v>
      </c>
      <c r="H539" s="31" t="s">
        <v>1690</v>
      </c>
      <c r="I539" s="31"/>
      <c r="J539" s="14">
        <f>VLOOKUP(C539,'Master List'!$C$4:$AK$743,8,FALSE)</f>
        <v>37998</v>
      </c>
      <c r="K539" s="14">
        <f>VLOOKUP(C539,'Master List'!$C$4:$AK$743,34,FALSE)</f>
        <v>39094</v>
      </c>
    </row>
    <row r="540" spans="1:11" ht="25.5" x14ac:dyDescent="0.2">
      <c r="B540" s="24">
        <v>894</v>
      </c>
      <c r="C540" s="24">
        <v>6225</v>
      </c>
      <c r="D540" s="25" t="s">
        <v>1840</v>
      </c>
      <c r="E540" s="26">
        <v>2003</v>
      </c>
      <c r="F540" s="24">
        <v>6</v>
      </c>
      <c r="G540" s="24" t="s">
        <v>1841</v>
      </c>
      <c r="H540" s="31" t="s">
        <v>521</v>
      </c>
      <c r="I540" s="31"/>
      <c r="J540" s="14">
        <f>VLOOKUP(C540,'Master List'!$C$4:$AK$743,8,FALSE)</f>
        <v>38189</v>
      </c>
      <c r="K540" s="14">
        <f>VLOOKUP(C540,'Master List'!$C$4:$AK$743,34,FALSE)</f>
        <v>40745</v>
      </c>
    </row>
    <row r="541" spans="1:11" ht="25.5" x14ac:dyDescent="0.2">
      <c r="B541" s="24">
        <v>894</v>
      </c>
      <c r="C541" s="24">
        <v>6225</v>
      </c>
      <c r="D541" s="25" t="s">
        <v>1840</v>
      </c>
      <c r="E541" s="26">
        <v>2003</v>
      </c>
      <c r="F541" s="24">
        <v>6</v>
      </c>
      <c r="G541" s="24" t="s">
        <v>1841</v>
      </c>
      <c r="H541" s="31" t="s">
        <v>1400</v>
      </c>
      <c r="I541" s="31"/>
      <c r="J541" s="14">
        <f>VLOOKUP(C541,'Master List'!$C$4:$AK$743,8,FALSE)</f>
        <v>38189</v>
      </c>
      <c r="K541" s="14">
        <f>VLOOKUP(C541,'Master List'!$C$4:$AK$743,34,FALSE)</f>
        <v>40745</v>
      </c>
    </row>
    <row r="542" spans="1:11" ht="25.5" x14ac:dyDescent="0.2">
      <c r="B542" s="24">
        <v>893</v>
      </c>
      <c r="C542" s="24">
        <v>6225</v>
      </c>
      <c r="D542" s="25" t="s">
        <v>1840</v>
      </c>
      <c r="E542" s="26">
        <v>2003</v>
      </c>
      <c r="F542" s="24">
        <v>6</v>
      </c>
      <c r="G542" s="24" t="s">
        <v>1841</v>
      </c>
      <c r="H542" s="31" t="s">
        <v>1412</v>
      </c>
      <c r="I542" s="31"/>
      <c r="J542" s="14">
        <f>VLOOKUP(C542,'Master List'!$C$4:$AK$743,8,FALSE)</f>
        <v>38189</v>
      </c>
      <c r="K542" s="14">
        <f>VLOOKUP(C542,'Master List'!$C$4:$AK$743,34,FALSE)</f>
        <v>40745</v>
      </c>
    </row>
    <row r="543" spans="1:11" x14ac:dyDescent="0.2">
      <c r="B543" s="24">
        <v>880</v>
      </c>
      <c r="C543" s="24">
        <v>6225</v>
      </c>
      <c r="D543" s="25" t="s">
        <v>1840</v>
      </c>
      <c r="E543" s="26">
        <v>2003</v>
      </c>
      <c r="F543" s="24">
        <v>6</v>
      </c>
      <c r="G543" s="24" t="s">
        <v>1841</v>
      </c>
      <c r="H543" s="31" t="s">
        <v>1858</v>
      </c>
      <c r="I543" s="31"/>
      <c r="J543" s="14">
        <f>VLOOKUP(C543,'Master List'!$C$4:$AK$743,8,FALSE)</f>
        <v>38189</v>
      </c>
      <c r="K543" s="14">
        <f>VLOOKUP(C543,'Master List'!$C$4:$AK$743,34,FALSE)</f>
        <v>40745</v>
      </c>
    </row>
    <row r="544" spans="1:11" x14ac:dyDescent="0.2">
      <c r="B544" s="24">
        <v>880</v>
      </c>
      <c r="C544" s="24">
        <v>6225</v>
      </c>
      <c r="D544" s="25" t="s">
        <v>1840</v>
      </c>
      <c r="E544" s="26">
        <v>2003</v>
      </c>
      <c r="F544" s="24">
        <v>6</v>
      </c>
      <c r="G544" s="24" t="s">
        <v>1841</v>
      </c>
      <c r="H544" s="31" t="s">
        <v>56</v>
      </c>
      <c r="I544" s="31"/>
      <c r="J544" s="14">
        <f>VLOOKUP(C544,'Master List'!$C$4:$AK$743,8,FALSE)</f>
        <v>38189</v>
      </c>
      <c r="K544" s="14">
        <f>VLOOKUP(C544,'Master List'!$C$4:$AK$743,34,FALSE)</f>
        <v>40745</v>
      </c>
    </row>
    <row r="545" spans="2:11" ht="25.5" x14ac:dyDescent="0.2">
      <c r="B545" s="24">
        <v>893</v>
      </c>
      <c r="C545" s="24">
        <v>20400</v>
      </c>
      <c r="D545" s="25" t="s">
        <v>538</v>
      </c>
      <c r="E545" s="26">
        <v>2003</v>
      </c>
      <c r="F545" s="24">
        <v>8</v>
      </c>
      <c r="G545" s="24" t="s">
        <v>373</v>
      </c>
      <c r="H545" s="31" t="s">
        <v>1412</v>
      </c>
      <c r="I545" s="31"/>
      <c r="J545" s="14">
        <f>VLOOKUP(C545,'Master List'!$C$4:$AK$743,8,FALSE)</f>
        <v>37900</v>
      </c>
      <c r="K545" s="14">
        <f>VLOOKUP(C545,'Master List'!$C$4:$AK$743,34,FALSE)</f>
        <v>40457</v>
      </c>
    </row>
    <row r="546" spans="2:11" x14ac:dyDescent="0.2">
      <c r="B546" s="24">
        <v>880</v>
      </c>
      <c r="C546" s="24">
        <v>4804</v>
      </c>
      <c r="D546" s="25" t="s">
        <v>539</v>
      </c>
      <c r="E546" s="26">
        <v>2003</v>
      </c>
      <c r="F546" s="24">
        <v>9</v>
      </c>
      <c r="G546" s="24" t="s">
        <v>382</v>
      </c>
      <c r="H546" s="31" t="s">
        <v>1858</v>
      </c>
      <c r="I546" s="31"/>
      <c r="J546" s="14">
        <f>VLOOKUP(C546,'Master List'!$C$4:$AK$743,8,FALSE)</f>
        <v>38499</v>
      </c>
      <c r="K546" s="14">
        <f>VLOOKUP(C546,'Master List'!$C$4:$AK$743,34,FALSE)</f>
        <v>41056</v>
      </c>
    </row>
    <row r="547" spans="2:11" ht="25.5" x14ac:dyDescent="0.2">
      <c r="B547" s="24">
        <v>894</v>
      </c>
      <c r="C547" s="24">
        <v>11723</v>
      </c>
      <c r="D547" s="25" t="s">
        <v>540</v>
      </c>
      <c r="E547" s="26">
        <v>2003</v>
      </c>
      <c r="F547" s="24">
        <v>5</v>
      </c>
      <c r="G547" s="24" t="s">
        <v>150</v>
      </c>
      <c r="H547" s="31" t="s">
        <v>521</v>
      </c>
      <c r="I547" s="31"/>
      <c r="J547" s="14">
        <f>VLOOKUP(C547,'Master List'!$C$4:$AK$743,8,FALSE)</f>
        <v>38309</v>
      </c>
      <c r="K547" s="14">
        <f>VLOOKUP(C547,'Master List'!$C$4:$AK$743,34,FALSE)</f>
        <v>40865</v>
      </c>
    </row>
    <row r="548" spans="2:11" ht="25.5" x14ac:dyDescent="0.2">
      <c r="B548" s="24">
        <v>893</v>
      </c>
      <c r="C548" s="24">
        <v>17621</v>
      </c>
      <c r="D548" s="25" t="s">
        <v>541</v>
      </c>
      <c r="E548" s="26">
        <v>2003</v>
      </c>
      <c r="F548" s="24">
        <v>8</v>
      </c>
      <c r="G548" s="24" t="s">
        <v>542</v>
      </c>
      <c r="H548" s="31" t="s">
        <v>1398</v>
      </c>
      <c r="I548" s="31"/>
      <c r="J548" s="14">
        <f>VLOOKUP(C548,'Master List'!$C$4:$AK$743,8,FALSE)</f>
        <v>38659</v>
      </c>
      <c r="K548" s="14">
        <f>VLOOKUP(C548,'Master List'!$C$4:$AK$743,34,FALSE)</f>
        <v>41216</v>
      </c>
    </row>
    <row r="549" spans="2:11" ht="25.5" x14ac:dyDescent="0.2">
      <c r="B549" s="24">
        <v>442</v>
      </c>
      <c r="C549" s="24">
        <v>24711</v>
      </c>
      <c r="D549" s="25" t="s">
        <v>543</v>
      </c>
      <c r="E549" s="26">
        <v>2003</v>
      </c>
      <c r="F549" s="24">
        <v>9</v>
      </c>
      <c r="G549" s="24" t="s">
        <v>439</v>
      </c>
      <c r="H549" s="31" t="s">
        <v>1688</v>
      </c>
      <c r="I549" s="31"/>
      <c r="J549" s="14">
        <f>VLOOKUP(C549,'Master List'!$C$4:$AK$743,8,FALSE)</f>
        <v>37911</v>
      </c>
      <c r="K549" s="14">
        <f>VLOOKUP(C549,'Master List'!$C$4:$AK$743,34,FALSE)</f>
        <v>39007</v>
      </c>
    </row>
    <row r="550" spans="2:11" ht="25.5" x14ac:dyDescent="0.2">
      <c r="B550" s="24">
        <v>894</v>
      </c>
      <c r="C550" s="24">
        <v>19642</v>
      </c>
      <c r="D550" s="25" t="s">
        <v>544</v>
      </c>
      <c r="E550" s="26">
        <v>2003</v>
      </c>
      <c r="F550" s="24">
        <v>9</v>
      </c>
      <c r="G550" s="24" t="s">
        <v>545</v>
      </c>
      <c r="H550" s="31" t="s">
        <v>521</v>
      </c>
      <c r="I550" s="31"/>
      <c r="J550" s="14">
        <f>VLOOKUP(C550,'Master List'!$C$4:$AK$743,8,FALSE)</f>
        <v>39407</v>
      </c>
      <c r="K550" s="14">
        <f>VLOOKUP(C550,'Master List'!$C$4:$AK$743,34,FALSE)</f>
        <v>41964</v>
      </c>
    </row>
    <row r="551" spans="2:11" x14ac:dyDescent="0.2">
      <c r="B551" s="24">
        <v>880</v>
      </c>
      <c r="C551" s="24">
        <v>19642</v>
      </c>
      <c r="D551" s="25" t="s">
        <v>544</v>
      </c>
      <c r="E551" s="26">
        <v>2003</v>
      </c>
      <c r="F551" s="24">
        <v>9</v>
      </c>
      <c r="G551" s="24" t="s">
        <v>545</v>
      </c>
      <c r="H551" s="31" t="s">
        <v>1858</v>
      </c>
      <c r="I551" s="31"/>
      <c r="J551" s="14">
        <f>VLOOKUP(C551,'Master List'!$C$4:$AK$743,8,FALSE)</f>
        <v>39407</v>
      </c>
      <c r="K551" s="14">
        <f>VLOOKUP(C551,'Master List'!$C$4:$AK$743,34,FALSE)</f>
        <v>41964</v>
      </c>
    </row>
    <row r="552" spans="2:11" ht="38.25" x14ac:dyDescent="0.2">
      <c r="B552" s="24">
        <v>854</v>
      </c>
      <c r="C552" s="24">
        <v>75269</v>
      </c>
      <c r="D552" s="25" t="s">
        <v>546</v>
      </c>
      <c r="E552" s="26">
        <v>2003</v>
      </c>
      <c r="F552" s="24">
        <v>11</v>
      </c>
      <c r="G552" s="24" t="s">
        <v>547</v>
      </c>
      <c r="H552" s="31" t="s">
        <v>1691</v>
      </c>
      <c r="I552" s="31"/>
      <c r="J552" s="14">
        <f>VLOOKUP(C552,'Master List'!$C$4:$AK$743,8,FALSE)</f>
        <v>38016</v>
      </c>
      <c r="K552" s="14">
        <f>VLOOKUP(C552,'Master List'!$C$4:$AK$743,34,FALSE)</f>
        <v>39112</v>
      </c>
    </row>
    <row r="553" spans="2:11" ht="25.5" x14ac:dyDescent="0.2">
      <c r="B553" s="24">
        <v>880</v>
      </c>
      <c r="C553" s="24">
        <v>20410</v>
      </c>
      <c r="D553" s="25" t="s">
        <v>548</v>
      </c>
      <c r="E553" s="26">
        <v>2003</v>
      </c>
      <c r="F553" s="24">
        <v>4</v>
      </c>
      <c r="G553" s="24" t="s">
        <v>549</v>
      </c>
      <c r="H553" s="31" t="s">
        <v>1678</v>
      </c>
      <c r="I553" s="31"/>
      <c r="J553" s="14">
        <f>VLOOKUP(C553,'Master List'!$C$4:$AK$743,8,FALSE)</f>
        <v>38672</v>
      </c>
      <c r="K553" s="14">
        <f>VLOOKUP(C553,'Master List'!$C$4:$AK$743,34,FALSE)</f>
        <v>41229</v>
      </c>
    </row>
    <row r="554" spans="2:11" ht="25.5" x14ac:dyDescent="0.2">
      <c r="B554" s="24">
        <v>894</v>
      </c>
      <c r="C554" s="24">
        <v>20410</v>
      </c>
      <c r="D554" s="25" t="s">
        <v>548</v>
      </c>
      <c r="E554" s="26">
        <v>2003</v>
      </c>
      <c r="F554" s="24">
        <v>4</v>
      </c>
      <c r="G554" s="24" t="s">
        <v>549</v>
      </c>
      <c r="H554" s="31" t="s">
        <v>521</v>
      </c>
      <c r="I554" s="31"/>
      <c r="J554" s="14">
        <f>VLOOKUP(C554,'Master List'!$C$4:$AK$743,8,FALSE)</f>
        <v>38672</v>
      </c>
      <c r="K554" s="14">
        <f>VLOOKUP(C554,'Master List'!$C$4:$AK$743,34,FALSE)</f>
        <v>41229</v>
      </c>
    </row>
    <row r="555" spans="2:11" ht="25.5" x14ac:dyDescent="0.2">
      <c r="B555" s="24">
        <v>854</v>
      </c>
      <c r="C555" s="24">
        <v>75427</v>
      </c>
      <c r="D555" s="25" t="s">
        <v>550</v>
      </c>
      <c r="E555" s="26">
        <v>2003</v>
      </c>
      <c r="F555" s="24">
        <v>7</v>
      </c>
      <c r="G555" s="24" t="s">
        <v>551</v>
      </c>
      <c r="H555" s="31" t="s">
        <v>1692</v>
      </c>
      <c r="I555" s="31"/>
      <c r="J555" s="14">
        <f>VLOOKUP(C555,'Master List'!$C$4:$AK$743,8,FALSE)</f>
        <v>37889</v>
      </c>
      <c r="K555" s="14">
        <f>VLOOKUP(C555,'Master List'!$C$4:$AK$743,34,FALSE)</f>
        <v>38985</v>
      </c>
    </row>
    <row r="556" spans="2:11" ht="25.5" x14ac:dyDescent="0.2">
      <c r="B556" s="24">
        <v>874</v>
      </c>
      <c r="C556" s="24">
        <v>75429</v>
      </c>
      <c r="D556" s="25" t="s">
        <v>552</v>
      </c>
      <c r="E556" s="26">
        <v>2003</v>
      </c>
      <c r="F556" s="24">
        <v>7</v>
      </c>
      <c r="G556" s="24" t="s">
        <v>553</v>
      </c>
      <c r="H556" s="31" t="s">
        <v>1693</v>
      </c>
      <c r="I556" s="31"/>
      <c r="J556" s="14">
        <f>VLOOKUP(C556,'Master List'!$C$4:$AK$743,8,FALSE)</f>
        <v>37889</v>
      </c>
      <c r="K556" s="14">
        <f>VLOOKUP(C556,'Master List'!$C$4:$AK$743,34,FALSE)</f>
        <v>38985</v>
      </c>
    </row>
    <row r="557" spans="2:11" ht="25.5" x14ac:dyDescent="0.2">
      <c r="B557" s="24">
        <v>881</v>
      </c>
      <c r="C557" s="24">
        <v>75430</v>
      </c>
      <c r="D557" s="25" t="s">
        <v>554</v>
      </c>
      <c r="E557" s="26">
        <v>2003</v>
      </c>
      <c r="F557" s="24">
        <v>7</v>
      </c>
      <c r="G557" s="24" t="s">
        <v>555</v>
      </c>
      <c r="H557" s="31" t="s">
        <v>1674</v>
      </c>
      <c r="I557" s="31"/>
      <c r="J557" s="14">
        <f>VLOOKUP(C557,'Master List'!$C$4:$AK$743,8,FALSE)</f>
        <v>37875</v>
      </c>
      <c r="K557" s="14">
        <f>VLOOKUP(C557,'Master List'!$C$4:$AK$743,34,FALSE)</f>
        <v>38971</v>
      </c>
    </row>
    <row r="558" spans="2:11" x14ac:dyDescent="0.2">
      <c r="B558" s="24">
        <v>882</v>
      </c>
      <c r="C558" s="24">
        <v>24647</v>
      </c>
      <c r="D558" s="25" t="s">
        <v>556</v>
      </c>
      <c r="E558" s="26">
        <v>2003</v>
      </c>
      <c r="F558" s="24">
        <v>3</v>
      </c>
      <c r="G558" s="24" t="s">
        <v>557</v>
      </c>
      <c r="H558" s="31" t="s">
        <v>1907</v>
      </c>
      <c r="I558" s="31"/>
      <c r="J558" s="14">
        <f>VLOOKUP(C558,'Master List'!$C$4:$AK$743,8,FALSE)</f>
        <v>37866</v>
      </c>
      <c r="K558" s="14">
        <f>VLOOKUP(C558,'Master List'!$C$4:$AK$743,34,FALSE)</f>
        <v>38597</v>
      </c>
    </row>
    <row r="559" spans="2:11" ht="25.5" x14ac:dyDescent="0.2">
      <c r="B559" s="24">
        <v>881</v>
      </c>
      <c r="C559" s="24">
        <v>24646</v>
      </c>
      <c r="D559" s="25" t="s">
        <v>558</v>
      </c>
      <c r="E559" s="26">
        <v>2003</v>
      </c>
      <c r="F559" s="24">
        <v>3</v>
      </c>
      <c r="G559" s="24" t="s">
        <v>559</v>
      </c>
      <c r="H559" s="31" t="s">
        <v>1674</v>
      </c>
      <c r="I559" s="31"/>
      <c r="J559" s="14">
        <f>VLOOKUP(C559,'Master List'!$C$4:$AK$743,8,FALSE)</f>
        <v>37902</v>
      </c>
      <c r="K559" s="14">
        <f>VLOOKUP(C559,'Master List'!$C$4:$AK$743,34,FALSE)</f>
        <v>38633</v>
      </c>
    </row>
    <row r="560" spans="2:11" x14ac:dyDescent="0.2">
      <c r="B560" s="24">
        <v>882</v>
      </c>
      <c r="C560" s="24">
        <v>25832</v>
      </c>
      <c r="D560" s="25" t="s">
        <v>560</v>
      </c>
      <c r="E560" s="26">
        <v>2003</v>
      </c>
      <c r="F560" s="24">
        <v>9</v>
      </c>
      <c r="G560" s="24" t="s">
        <v>561</v>
      </c>
      <c r="H560" s="31" t="s">
        <v>1907</v>
      </c>
      <c r="I560" s="31"/>
      <c r="J560" s="14">
        <f>VLOOKUP(C560,'Master List'!$C$4:$AK$743,8,FALSE)</f>
        <v>37890</v>
      </c>
      <c r="K560" s="14">
        <f>VLOOKUP(C560,'Master List'!$C$4:$AK$743,34,FALSE)</f>
        <v>38986</v>
      </c>
    </row>
    <row r="561" spans="2:11" ht="25.5" x14ac:dyDescent="0.2">
      <c r="B561" s="24">
        <v>442</v>
      </c>
      <c r="C561" s="24">
        <v>25174</v>
      </c>
      <c r="D561" s="25" t="s">
        <v>562</v>
      </c>
      <c r="E561" s="26">
        <v>2003</v>
      </c>
      <c r="F561" s="24">
        <v>9</v>
      </c>
      <c r="G561" s="24" t="s">
        <v>563</v>
      </c>
      <c r="H561" s="31" t="s">
        <v>1688</v>
      </c>
      <c r="I561" s="31"/>
      <c r="J561" s="14">
        <f>VLOOKUP(C561,'Master List'!$C$4:$AK$743,8,FALSE)</f>
        <v>37918</v>
      </c>
      <c r="K561" s="14">
        <f>VLOOKUP(C561,'Master List'!$C$4:$AK$743,34,FALSE)</f>
        <v>39745</v>
      </c>
    </row>
    <row r="562" spans="2:11" x14ac:dyDescent="0.2">
      <c r="B562" s="24">
        <v>881</v>
      </c>
      <c r="C562" s="24">
        <v>24117</v>
      </c>
      <c r="D562" s="25" t="s">
        <v>564</v>
      </c>
      <c r="E562" s="26">
        <v>2003</v>
      </c>
      <c r="F562" s="24">
        <v>2</v>
      </c>
      <c r="G562" s="24" t="s">
        <v>565</v>
      </c>
      <c r="H562" s="31" t="s">
        <v>1906</v>
      </c>
      <c r="I562" s="31"/>
      <c r="J562" s="14">
        <f>VLOOKUP(C562,'Master List'!$C$4:$AK$743,8,FALSE)</f>
        <v>38306</v>
      </c>
      <c r="K562" s="14">
        <f>VLOOKUP(C562,'Master List'!$C$4:$AK$743,34,FALSE)</f>
        <v>39401</v>
      </c>
    </row>
    <row r="563" spans="2:11" ht="38.25" x14ac:dyDescent="0.2">
      <c r="B563" s="24">
        <v>442</v>
      </c>
      <c r="C563" s="24">
        <v>21452</v>
      </c>
      <c r="D563" s="25" t="s">
        <v>566</v>
      </c>
      <c r="E563" s="26">
        <v>2003</v>
      </c>
      <c r="F563" s="24">
        <v>11</v>
      </c>
      <c r="G563" s="24" t="s">
        <v>567</v>
      </c>
      <c r="H563" s="31" t="s">
        <v>1690</v>
      </c>
      <c r="I563" s="31"/>
      <c r="J563" s="14">
        <f>VLOOKUP(C563,'Master List'!$C$4:$AK$743,8,FALSE)</f>
        <v>38243</v>
      </c>
      <c r="K563" s="14">
        <f>VLOOKUP(C563,'Master List'!$C$4:$AK$743,34,FALSE)</f>
        <v>39338</v>
      </c>
    </row>
    <row r="564" spans="2:11" ht="25.5" x14ac:dyDescent="0.2">
      <c r="B564" s="24">
        <v>884</v>
      </c>
      <c r="C564" s="24">
        <v>16671</v>
      </c>
      <c r="D564" s="25" t="s">
        <v>1608</v>
      </c>
      <c r="E564" s="26">
        <v>2003</v>
      </c>
      <c r="F564" s="24">
        <v>6</v>
      </c>
      <c r="G564" s="24" t="s">
        <v>568</v>
      </c>
      <c r="H564" s="31" t="s">
        <v>1694</v>
      </c>
      <c r="I564" s="31"/>
      <c r="J564" s="14">
        <f>VLOOKUP(C564,'Master List'!$C$4:$AK$743,8,FALSE)</f>
        <v>38314</v>
      </c>
      <c r="K564" s="14">
        <f>VLOOKUP(C564,'Master List'!$C$4:$AK$743,34,FALSE)</f>
        <v>40870</v>
      </c>
    </row>
    <row r="565" spans="2:11" ht="25.5" x14ac:dyDescent="0.2">
      <c r="B565" s="24">
        <v>884</v>
      </c>
      <c r="C565" s="24">
        <v>18696</v>
      </c>
      <c r="D565" s="25" t="s">
        <v>569</v>
      </c>
      <c r="E565" s="26">
        <v>2003</v>
      </c>
      <c r="F565" s="24">
        <v>4</v>
      </c>
      <c r="G565" s="24" t="s">
        <v>570</v>
      </c>
      <c r="H565" s="31" t="s">
        <v>1403</v>
      </c>
      <c r="I565" s="31"/>
      <c r="J565" s="14">
        <f>VLOOKUP(C565,'Master List'!$C$4:$AK$743,8,FALSE)</f>
        <v>38694</v>
      </c>
      <c r="K565" s="14">
        <f>VLOOKUP(C565,'Master List'!$C$4:$AK$743,34,FALSE)</f>
        <v>41251</v>
      </c>
    </row>
    <row r="566" spans="2:11" ht="25.5" x14ac:dyDescent="0.2">
      <c r="B566" s="24">
        <v>884</v>
      </c>
      <c r="C566" s="24">
        <v>18696</v>
      </c>
      <c r="D566" s="25" t="s">
        <v>569</v>
      </c>
      <c r="E566" s="26">
        <v>2003</v>
      </c>
      <c r="F566" s="24">
        <v>4</v>
      </c>
      <c r="G566" s="24" t="s">
        <v>570</v>
      </c>
      <c r="H566" s="31" t="s">
        <v>1695</v>
      </c>
      <c r="I566" s="31"/>
      <c r="J566" s="14">
        <f>VLOOKUP(C566,'Master List'!$C$4:$AK$743,8,FALSE)</f>
        <v>38694</v>
      </c>
      <c r="K566" s="14">
        <f>VLOOKUP(C566,'Master List'!$C$4:$AK$743,34,FALSE)</f>
        <v>41251</v>
      </c>
    </row>
    <row r="567" spans="2:11" x14ac:dyDescent="0.2">
      <c r="B567" s="24">
        <v>880</v>
      </c>
      <c r="C567" s="24">
        <v>18632</v>
      </c>
      <c r="D567" s="25" t="s">
        <v>571</v>
      </c>
      <c r="E567" s="26">
        <v>2003</v>
      </c>
      <c r="F567" s="24">
        <v>3</v>
      </c>
      <c r="G567" s="24" t="s">
        <v>572</v>
      </c>
      <c r="H567" s="31" t="s">
        <v>1858</v>
      </c>
      <c r="I567" s="31"/>
      <c r="J567" s="14">
        <f>VLOOKUP(C567,'Master List'!$C$4:$AK$743,8,FALSE)</f>
        <v>38306</v>
      </c>
      <c r="K567" s="14">
        <f>VLOOKUP(C567,'Master List'!$C$4:$AK$743,34,FALSE)</f>
        <v>40862</v>
      </c>
    </row>
    <row r="568" spans="2:11" ht="25.5" x14ac:dyDescent="0.2">
      <c r="B568" s="24">
        <v>894</v>
      </c>
      <c r="C568" s="24">
        <v>18632</v>
      </c>
      <c r="D568" s="25" t="s">
        <v>571</v>
      </c>
      <c r="E568" s="26">
        <v>2003</v>
      </c>
      <c r="F568" s="24">
        <v>3</v>
      </c>
      <c r="G568" s="24" t="s">
        <v>572</v>
      </c>
      <c r="H568" s="31" t="s">
        <v>1400</v>
      </c>
      <c r="I568" s="31"/>
      <c r="J568" s="14">
        <f>VLOOKUP(C568,'Master List'!$C$4:$AK$743,8,FALSE)</f>
        <v>38306</v>
      </c>
      <c r="K568" s="14">
        <f>VLOOKUP(C568,'Master List'!$C$4:$AK$743,34,FALSE)</f>
        <v>40862</v>
      </c>
    </row>
    <row r="569" spans="2:11" ht="38.25" x14ac:dyDescent="0.2">
      <c r="B569" s="24">
        <v>442</v>
      </c>
      <c r="C569" s="24">
        <v>23728</v>
      </c>
      <c r="D569" s="25" t="s">
        <v>573</v>
      </c>
      <c r="E569" s="26">
        <v>2003</v>
      </c>
      <c r="F569" s="24">
        <v>2</v>
      </c>
      <c r="G569" s="24" t="s">
        <v>574</v>
      </c>
      <c r="H569" s="31" t="s">
        <v>1696</v>
      </c>
      <c r="I569" s="31"/>
      <c r="J569" s="14">
        <f>VLOOKUP(C569,'Master List'!$C$4:$AK$743,8,FALSE)</f>
        <v>38607</v>
      </c>
      <c r="K569" s="14">
        <f>VLOOKUP(C569,'Master List'!$C$4:$AK$743,34,FALSE)</f>
        <v>39703</v>
      </c>
    </row>
    <row r="570" spans="2:11" ht="38.25" x14ac:dyDescent="0.2">
      <c r="B570" s="24">
        <v>856</v>
      </c>
      <c r="C570" s="24">
        <v>23728</v>
      </c>
      <c r="D570" s="25" t="s">
        <v>573</v>
      </c>
      <c r="E570" s="26">
        <v>2003</v>
      </c>
      <c r="F570" s="24">
        <v>2</v>
      </c>
      <c r="G570" s="24" t="s">
        <v>574</v>
      </c>
      <c r="H570" s="31" t="s">
        <v>1697</v>
      </c>
      <c r="I570" s="31"/>
      <c r="J570" s="14">
        <f>VLOOKUP(C570,'Master List'!$C$4:$AK$743,8,FALSE)</f>
        <v>38607</v>
      </c>
      <c r="K570" s="14">
        <f>VLOOKUP(C570,'Master List'!$C$4:$AK$743,34,FALSE)</f>
        <v>39703</v>
      </c>
    </row>
    <row r="571" spans="2:11" x14ac:dyDescent="0.2">
      <c r="B571" s="24">
        <v>882</v>
      </c>
      <c r="C571" s="24">
        <v>75163</v>
      </c>
      <c r="D571" s="25" t="s">
        <v>575</v>
      </c>
      <c r="E571" s="26">
        <v>2003</v>
      </c>
      <c r="F571" s="24">
        <v>2</v>
      </c>
      <c r="G571" s="24" t="s">
        <v>565</v>
      </c>
      <c r="H571" s="31" t="s">
        <v>1907</v>
      </c>
      <c r="I571" s="31"/>
      <c r="J571" s="14">
        <f>VLOOKUP(C571,'Master List'!$C$4:$AK$743,8,FALSE)</f>
        <v>38197</v>
      </c>
      <c r="K571" s="14">
        <f>VLOOKUP(C571,'Master List'!$C$4:$AK$743,34,FALSE)</f>
        <v>39292</v>
      </c>
    </row>
    <row r="572" spans="2:11" ht="25.5" x14ac:dyDescent="0.2">
      <c r="B572" s="24">
        <v>442</v>
      </c>
      <c r="C572" s="24">
        <v>21722</v>
      </c>
      <c r="D572" s="25" t="s">
        <v>576</v>
      </c>
      <c r="E572" s="26">
        <v>2003</v>
      </c>
      <c r="F572" s="24">
        <v>10</v>
      </c>
      <c r="G572" s="24" t="s">
        <v>577</v>
      </c>
      <c r="H572" s="31" t="s">
        <v>1689</v>
      </c>
      <c r="I572" s="31"/>
      <c r="J572" s="14">
        <f>VLOOKUP(C572,'Master List'!$C$4:$AK$743,8,FALSE)</f>
        <v>38167</v>
      </c>
      <c r="K572" s="14">
        <f>VLOOKUP(C572,'Master List'!$C$4:$AK$743,34,FALSE)</f>
        <v>39262</v>
      </c>
    </row>
    <row r="573" spans="2:11" ht="25.5" x14ac:dyDescent="0.2">
      <c r="B573" s="24">
        <v>856</v>
      </c>
      <c r="C573" s="24">
        <v>25431</v>
      </c>
      <c r="D573" s="25" t="s">
        <v>578</v>
      </c>
      <c r="E573" s="26">
        <v>2003</v>
      </c>
      <c r="F573" s="24">
        <v>2</v>
      </c>
      <c r="G573" s="24" t="s">
        <v>579</v>
      </c>
      <c r="H573" s="31" t="s">
        <v>1698</v>
      </c>
      <c r="I573" s="31"/>
      <c r="J573" s="14">
        <f>VLOOKUP(C573,'Master List'!$C$4:$AK$743,8,FALSE)</f>
        <v>38603</v>
      </c>
      <c r="K573" s="14">
        <f>VLOOKUP(C573,'Master List'!$C$4:$AK$743,34,FALSE)</f>
        <v>41160</v>
      </c>
    </row>
    <row r="574" spans="2:11" ht="25.5" x14ac:dyDescent="0.2">
      <c r="B574" s="24">
        <v>893</v>
      </c>
      <c r="C574" s="24">
        <v>5872</v>
      </c>
      <c r="D574" s="25" t="s">
        <v>580</v>
      </c>
      <c r="E574" s="26">
        <v>2003</v>
      </c>
      <c r="F574" s="24">
        <v>8</v>
      </c>
      <c r="G574" s="24" t="s">
        <v>581</v>
      </c>
      <c r="H574" s="31" t="s">
        <v>1412</v>
      </c>
      <c r="I574" s="31"/>
      <c r="J574" s="14">
        <f>VLOOKUP(C574,'Master List'!$C$4:$AK$743,8,FALSE)</f>
        <v>39025</v>
      </c>
      <c r="K574" s="14">
        <f>VLOOKUP(C574,'Master List'!$C$4:$AK$743,34,FALSE)</f>
        <v>41582</v>
      </c>
    </row>
    <row r="575" spans="2:11" ht="25.5" x14ac:dyDescent="0.2">
      <c r="B575" s="24">
        <v>894</v>
      </c>
      <c r="C575" s="24">
        <v>11044</v>
      </c>
      <c r="D575" s="25" t="s">
        <v>582</v>
      </c>
      <c r="E575" s="26">
        <v>2003</v>
      </c>
      <c r="F575" s="24">
        <v>4</v>
      </c>
      <c r="G575" s="24" t="s">
        <v>583</v>
      </c>
      <c r="H575" s="31" t="s">
        <v>1400</v>
      </c>
      <c r="I575" s="31"/>
      <c r="J575" s="14">
        <f>VLOOKUP(C575,'Master List'!$C$4:$AK$743,8,FALSE)</f>
        <v>38674</v>
      </c>
      <c r="K575" s="14">
        <f>VLOOKUP(C575,'Master List'!$C$4:$AK$743,34,FALSE)</f>
        <v>41231</v>
      </c>
    </row>
    <row r="576" spans="2:11" ht="25.5" x14ac:dyDescent="0.2">
      <c r="B576" s="24">
        <v>894</v>
      </c>
      <c r="C576" s="24">
        <v>21004</v>
      </c>
      <c r="D576" s="25" t="s">
        <v>584</v>
      </c>
      <c r="E576" s="26">
        <v>2003</v>
      </c>
      <c r="F576" s="24">
        <v>4</v>
      </c>
      <c r="G576" s="24" t="s">
        <v>585</v>
      </c>
      <c r="H576" s="31" t="s">
        <v>1400</v>
      </c>
      <c r="I576" s="31"/>
      <c r="J576" s="14">
        <f>VLOOKUP(C576,'Master List'!$C$4:$AK$743,8,FALSE)</f>
        <v>37467</v>
      </c>
      <c r="K576" s="14">
        <f>VLOOKUP(C576,'Master List'!$C$4:$AK$743,34,FALSE)</f>
        <v>40024</v>
      </c>
    </row>
    <row r="577" spans="2:11" ht="25.5" x14ac:dyDescent="0.2">
      <c r="B577" s="24">
        <v>894</v>
      </c>
      <c r="C577" s="24">
        <v>21004</v>
      </c>
      <c r="D577" s="25" t="s">
        <v>584</v>
      </c>
      <c r="E577" s="26">
        <v>2003</v>
      </c>
      <c r="F577" s="24">
        <v>4</v>
      </c>
      <c r="G577" s="24" t="s">
        <v>585</v>
      </c>
      <c r="H577" s="31" t="s">
        <v>521</v>
      </c>
      <c r="I577" s="31"/>
      <c r="J577" s="14">
        <f>VLOOKUP(C577,'Master List'!$C$4:$AK$743,8,FALSE)</f>
        <v>37467</v>
      </c>
      <c r="K577" s="14">
        <f>VLOOKUP(C577,'Master List'!$C$4:$AK$743,34,FALSE)</f>
        <v>40024</v>
      </c>
    </row>
    <row r="578" spans="2:11" ht="25.5" x14ac:dyDescent="0.2">
      <c r="B578" s="95">
        <v>858</v>
      </c>
      <c r="C578" s="95">
        <v>12725</v>
      </c>
      <c r="D578" s="96" t="s">
        <v>586</v>
      </c>
      <c r="E578" s="26">
        <v>2003</v>
      </c>
      <c r="F578" s="24">
        <v>7</v>
      </c>
      <c r="G578" s="24" t="s">
        <v>587</v>
      </c>
      <c r="H578" s="31" t="s">
        <v>1699</v>
      </c>
      <c r="I578" s="31"/>
      <c r="J578" s="14" t="str">
        <f>VLOOKUP(C578,'Master List'!$C$4:$AK$743,8,FALSE)</f>
        <v>Assumed Expired</v>
      </c>
      <c r="K578" s="14" t="str">
        <f>VLOOKUP(C578,'Master List'!$C$4:$AK$743,34,FALSE)</f>
        <v/>
      </c>
    </row>
    <row r="579" spans="2:11" ht="25.5" x14ac:dyDescent="0.2">
      <c r="B579" s="24">
        <v>442</v>
      </c>
      <c r="C579" s="24">
        <v>21633</v>
      </c>
      <c r="D579" s="25" t="s">
        <v>588</v>
      </c>
      <c r="E579" s="26">
        <v>2003</v>
      </c>
      <c r="F579" s="24">
        <v>5</v>
      </c>
      <c r="G579" s="24" t="s">
        <v>589</v>
      </c>
      <c r="H579" s="31" t="s">
        <v>1688</v>
      </c>
      <c r="I579" s="31"/>
      <c r="J579" s="14">
        <f>VLOOKUP(C579,'Master List'!$C$4:$AK$743,8,FALSE)</f>
        <v>38238</v>
      </c>
      <c r="K579" s="14">
        <f>VLOOKUP(C579,'Master List'!$C$4:$AK$743,34,FALSE)</f>
        <v>39333</v>
      </c>
    </row>
    <row r="580" spans="2:11" ht="25.5" x14ac:dyDescent="0.2">
      <c r="B580" s="24">
        <v>894</v>
      </c>
      <c r="C580" s="24">
        <v>13421</v>
      </c>
      <c r="D580" s="25" t="s">
        <v>590</v>
      </c>
      <c r="E580" s="26">
        <v>2003</v>
      </c>
      <c r="F580" s="24">
        <v>5</v>
      </c>
      <c r="G580" s="24" t="s">
        <v>591</v>
      </c>
      <c r="H580" s="31" t="s">
        <v>521</v>
      </c>
      <c r="I580" s="31"/>
      <c r="J580" s="14">
        <f>VLOOKUP(C580,'Master List'!$C$4:$AK$743,8,FALSE)</f>
        <v>38107</v>
      </c>
      <c r="K580" s="14">
        <f>VLOOKUP(C580,'Master List'!$C$4:$AK$743,34,FALSE)</f>
        <v>40663</v>
      </c>
    </row>
    <row r="581" spans="2:11" ht="25.5" x14ac:dyDescent="0.2">
      <c r="B581" s="24">
        <v>442</v>
      </c>
      <c r="C581" s="24">
        <v>16073</v>
      </c>
      <c r="D581" s="25" t="s">
        <v>592</v>
      </c>
      <c r="E581" s="26">
        <v>2003</v>
      </c>
      <c r="F581" s="24">
        <v>1</v>
      </c>
      <c r="G581" s="24" t="s">
        <v>593</v>
      </c>
      <c r="H581" s="31" t="s">
        <v>1688</v>
      </c>
      <c r="I581" s="31"/>
      <c r="J581" s="14">
        <f>VLOOKUP(C581,'Master List'!$C$4:$AK$743,8,FALSE)</f>
        <v>38341</v>
      </c>
      <c r="K581" s="14">
        <f>VLOOKUP(C581,'Master List'!$C$4:$AK$743,34,FALSE)</f>
        <v>39436</v>
      </c>
    </row>
    <row r="582" spans="2:11" ht="25.5" x14ac:dyDescent="0.2">
      <c r="B582" s="24">
        <v>442</v>
      </c>
      <c r="C582" s="24">
        <v>75437</v>
      </c>
      <c r="D582" s="25" t="s">
        <v>594</v>
      </c>
      <c r="E582" s="26">
        <v>2003</v>
      </c>
      <c r="F582" s="24">
        <v>9</v>
      </c>
      <c r="G582" s="24" t="s">
        <v>595</v>
      </c>
      <c r="H582" s="31" t="s">
        <v>1688</v>
      </c>
      <c r="I582" s="10"/>
      <c r="J582" s="14">
        <f>VLOOKUP(C582,'Master List'!$C$4:$AK$743,8,FALSE)</f>
        <v>38217</v>
      </c>
      <c r="K582" s="14">
        <f>VLOOKUP(C582,'Master List'!$C$4:$AK$743,34,FALSE)</f>
        <v>39312</v>
      </c>
    </row>
    <row r="583" spans="2:11" x14ac:dyDescent="0.2">
      <c r="B583" s="24">
        <v>882</v>
      </c>
      <c r="C583" s="24">
        <v>75437</v>
      </c>
      <c r="D583" s="25" t="s">
        <v>594</v>
      </c>
      <c r="E583" s="26">
        <v>2003</v>
      </c>
      <c r="F583" s="24">
        <v>9</v>
      </c>
      <c r="G583" s="24" t="s">
        <v>595</v>
      </c>
      <c r="H583" s="31" t="s">
        <v>1907</v>
      </c>
      <c r="I583" s="10"/>
      <c r="J583" s="14">
        <f>VLOOKUP(C583,'Master List'!$C$4:$AK$743,8,FALSE)</f>
        <v>38217</v>
      </c>
      <c r="K583" s="14">
        <f>VLOOKUP(C583,'Master List'!$C$4:$AK$743,34,FALSE)</f>
        <v>39312</v>
      </c>
    </row>
    <row r="584" spans="2:11" ht="25.5" x14ac:dyDescent="0.2">
      <c r="B584" s="24">
        <v>894</v>
      </c>
      <c r="C584" s="24">
        <v>19627</v>
      </c>
      <c r="D584" s="25" t="s">
        <v>596</v>
      </c>
      <c r="E584" s="26">
        <v>2003</v>
      </c>
      <c r="F584" s="24">
        <v>5</v>
      </c>
      <c r="G584" s="24" t="s">
        <v>597</v>
      </c>
      <c r="H584" s="31" t="s">
        <v>521</v>
      </c>
      <c r="I584" s="31"/>
      <c r="J584" s="14">
        <f>VLOOKUP(C584,'Master List'!$C$4:$AK$743,8,FALSE)</f>
        <v>38212</v>
      </c>
      <c r="K584" s="14">
        <f>VLOOKUP(C584,'Master List'!$C$4:$AK$743,34,FALSE)</f>
        <v>40768</v>
      </c>
    </row>
    <row r="585" spans="2:11" ht="25.5" x14ac:dyDescent="0.2">
      <c r="B585" s="24">
        <v>442</v>
      </c>
      <c r="C585" s="24">
        <v>21481</v>
      </c>
      <c r="D585" s="25" t="s">
        <v>598</v>
      </c>
      <c r="E585" s="26">
        <v>2003</v>
      </c>
      <c r="F585" s="24">
        <v>9</v>
      </c>
      <c r="G585" s="24" t="s">
        <v>599</v>
      </c>
      <c r="H585" s="31" t="s">
        <v>1688</v>
      </c>
      <c r="I585" s="31"/>
      <c r="J585" s="14">
        <f>VLOOKUP(C585,'Master List'!$C$4:$AK$743,8,FALSE)</f>
        <v>38314</v>
      </c>
      <c r="K585" s="14">
        <f>VLOOKUP(C585,'Master List'!$C$4:$AK$743,34,FALSE)</f>
        <v>39409</v>
      </c>
    </row>
    <row r="586" spans="2:11" ht="25.5" x14ac:dyDescent="0.2">
      <c r="B586" s="24">
        <v>893</v>
      </c>
      <c r="C586" s="24">
        <v>22340</v>
      </c>
      <c r="D586" s="25" t="s">
        <v>600</v>
      </c>
      <c r="E586" s="26">
        <v>2004</v>
      </c>
      <c r="F586" s="24">
        <v>4</v>
      </c>
      <c r="G586" s="24" t="s">
        <v>601</v>
      </c>
      <c r="H586" s="31" t="s">
        <v>1398</v>
      </c>
      <c r="I586" s="31"/>
      <c r="J586" s="14">
        <f>VLOOKUP(C586,'Master List'!$C$4:$AK$743,8,FALSE)</f>
        <v>38541</v>
      </c>
      <c r="K586" s="14">
        <f>VLOOKUP(C586,'Master List'!$C$4:$AK$743,34,FALSE)</f>
        <v>41098</v>
      </c>
    </row>
    <row r="587" spans="2:11" ht="25.5" x14ac:dyDescent="0.2">
      <c r="B587" s="24">
        <v>442</v>
      </c>
      <c r="C587" s="24">
        <v>21425</v>
      </c>
      <c r="D587" s="25" t="s">
        <v>602</v>
      </c>
      <c r="E587" s="26">
        <v>2004</v>
      </c>
      <c r="F587" s="24">
        <v>9</v>
      </c>
      <c r="G587" s="24" t="s">
        <v>603</v>
      </c>
      <c r="H587" s="31" t="s">
        <v>1688</v>
      </c>
      <c r="I587" s="31"/>
      <c r="J587" s="14">
        <f>VLOOKUP(C587,'Master List'!$C$4:$AK$743,8,FALSE)</f>
        <v>38280</v>
      </c>
      <c r="K587" s="14">
        <f>VLOOKUP(C587,'Master List'!$C$4:$AK$743,34,FALSE)</f>
        <v>39375</v>
      </c>
    </row>
    <row r="588" spans="2:11" x14ac:dyDescent="0.2">
      <c r="B588" s="24">
        <v>882</v>
      </c>
      <c r="C588" s="24">
        <v>21425</v>
      </c>
      <c r="D588" s="25" t="s">
        <v>602</v>
      </c>
      <c r="E588" s="26">
        <v>2004</v>
      </c>
      <c r="F588" s="24">
        <v>9</v>
      </c>
      <c r="G588" s="24" t="s">
        <v>603</v>
      </c>
      <c r="H588" s="31" t="s">
        <v>1907</v>
      </c>
      <c r="I588" s="31"/>
      <c r="J588" s="14">
        <f>VLOOKUP(C588,'Master List'!$C$4:$AK$743,8,FALSE)</f>
        <v>38280</v>
      </c>
      <c r="K588" s="14">
        <f>VLOOKUP(C588,'Master List'!$C$4:$AK$743,34,FALSE)</f>
        <v>39375</v>
      </c>
    </row>
    <row r="589" spans="2:11" ht="38.25" x14ac:dyDescent="0.2">
      <c r="B589" s="24">
        <v>442</v>
      </c>
      <c r="C589" s="24">
        <v>17094</v>
      </c>
      <c r="D589" s="25" t="s">
        <v>604</v>
      </c>
      <c r="E589" s="26">
        <v>2004</v>
      </c>
      <c r="F589" s="24">
        <v>7</v>
      </c>
      <c r="G589" s="24" t="s">
        <v>605</v>
      </c>
      <c r="H589" s="31" t="s">
        <v>1690</v>
      </c>
      <c r="I589" s="31"/>
      <c r="J589" s="14">
        <f>VLOOKUP(C589,'Master List'!$C$4:$AK$743,8,FALSE)</f>
        <v>38307</v>
      </c>
      <c r="K589" s="14">
        <f>VLOOKUP(C589,'Master List'!$C$4:$AK$743,34,FALSE)</f>
        <v>39402</v>
      </c>
    </row>
    <row r="590" spans="2:11" x14ac:dyDescent="0.2">
      <c r="B590" s="24">
        <v>882</v>
      </c>
      <c r="C590" s="24">
        <v>76027</v>
      </c>
      <c r="D590" s="25" t="s">
        <v>606</v>
      </c>
      <c r="E590" s="26">
        <v>2004</v>
      </c>
      <c r="F590" s="24">
        <v>9</v>
      </c>
      <c r="G590" s="24" t="s">
        <v>607</v>
      </c>
      <c r="H590" s="31" t="s">
        <v>1700</v>
      </c>
      <c r="I590" s="10"/>
      <c r="J590" s="14">
        <f>VLOOKUP(C590,'Master List'!$C$4:$AK$743,8,FALSE)</f>
        <v>38192</v>
      </c>
      <c r="K590" s="14">
        <f>VLOOKUP(C590,'Master List'!$C$4:$AK$743,34,FALSE)</f>
        <v>39287</v>
      </c>
    </row>
    <row r="591" spans="2:11" x14ac:dyDescent="0.2">
      <c r="B591" s="24">
        <v>881</v>
      </c>
      <c r="C591" s="24">
        <v>76028</v>
      </c>
      <c r="D591" s="25" t="s">
        <v>608</v>
      </c>
      <c r="E591" s="26">
        <v>2004</v>
      </c>
      <c r="F591" s="24">
        <v>9</v>
      </c>
      <c r="G591" s="24" t="s">
        <v>609</v>
      </c>
      <c r="H591" s="31" t="s">
        <v>1906</v>
      </c>
      <c r="I591" s="10"/>
      <c r="J591" s="14">
        <f>VLOOKUP(C591,'Master List'!$C$4:$AK$743,8,FALSE)</f>
        <v>38124</v>
      </c>
      <c r="K591" s="14">
        <f>VLOOKUP(C591,'Master List'!$C$4:$AK$743,34,FALSE)</f>
        <v>39219</v>
      </c>
    </row>
    <row r="592" spans="2:11" ht="25.5" x14ac:dyDescent="0.2">
      <c r="B592" s="24">
        <v>894</v>
      </c>
      <c r="C592" s="24">
        <v>25880</v>
      </c>
      <c r="D592" s="25" t="s">
        <v>610</v>
      </c>
      <c r="E592" s="26">
        <v>2004</v>
      </c>
      <c r="F592" s="24">
        <v>3</v>
      </c>
      <c r="G592" s="24" t="s">
        <v>611</v>
      </c>
      <c r="H592" s="31" t="s">
        <v>521</v>
      </c>
      <c r="I592" s="31"/>
      <c r="J592" s="14">
        <f>VLOOKUP(C592,'Master List'!$C$4:$AK$743,8,FALSE)</f>
        <v>38847</v>
      </c>
      <c r="K592" s="14">
        <f>VLOOKUP(C592,'Master List'!$C$4:$AK$743,34,FALSE)</f>
        <v>41404</v>
      </c>
    </row>
    <row r="593" spans="1:11" ht="25.5" x14ac:dyDescent="0.2">
      <c r="B593" s="24">
        <v>881</v>
      </c>
      <c r="C593" s="24">
        <v>24671</v>
      </c>
      <c r="D593" s="25" t="s">
        <v>612</v>
      </c>
      <c r="E593" s="26">
        <v>2004</v>
      </c>
      <c r="F593" s="24">
        <v>4</v>
      </c>
      <c r="G593" s="24" t="s">
        <v>613</v>
      </c>
      <c r="H593" s="31" t="s">
        <v>1674</v>
      </c>
      <c r="I593" s="31"/>
      <c r="J593" s="14">
        <f>VLOOKUP(C593,'Master List'!$C$4:$AK$743,8,FALSE)</f>
        <v>38223</v>
      </c>
      <c r="K593" s="14">
        <f>VLOOKUP(C593,'Master List'!$C$4:$AK$743,34,FALSE)</f>
        <v>38953</v>
      </c>
    </row>
    <row r="594" spans="1:11" ht="25.5" x14ac:dyDescent="0.2">
      <c r="B594" s="24">
        <v>881</v>
      </c>
      <c r="C594" s="24">
        <v>24560</v>
      </c>
      <c r="D594" s="25" t="s">
        <v>614</v>
      </c>
      <c r="E594" s="26">
        <v>2004</v>
      </c>
      <c r="F594" s="24">
        <v>2</v>
      </c>
      <c r="G594" s="24" t="s">
        <v>565</v>
      </c>
      <c r="H594" s="31" t="s">
        <v>1674</v>
      </c>
      <c r="I594" s="31"/>
      <c r="J594" s="14">
        <f>VLOOKUP(C594,'Master List'!$C$4:$AK$743,8,FALSE)</f>
        <v>38230</v>
      </c>
      <c r="K594" s="14">
        <f>VLOOKUP(C594,'Master List'!$C$4:$AK$743,34,FALSE)</f>
        <v>39325</v>
      </c>
    </row>
    <row r="595" spans="1:11" x14ac:dyDescent="0.2">
      <c r="B595" s="24">
        <v>880</v>
      </c>
      <c r="C595" s="24">
        <v>18631</v>
      </c>
      <c r="D595" s="25" t="s">
        <v>615</v>
      </c>
      <c r="E595" s="26">
        <v>2004</v>
      </c>
      <c r="F595" s="24">
        <v>3</v>
      </c>
      <c r="G595" s="24" t="s">
        <v>616</v>
      </c>
      <c r="H595" s="31" t="s">
        <v>1858</v>
      </c>
      <c r="I595" s="31"/>
      <c r="J595" s="14">
        <f>VLOOKUP(C595,'Master List'!$C$4:$AK$743,8,FALSE)</f>
        <v>38315</v>
      </c>
      <c r="K595" s="14">
        <f>VLOOKUP(C595,'Master List'!$C$4:$AK$743,34,FALSE)</f>
        <v>40871</v>
      </c>
    </row>
    <row r="596" spans="1:11" ht="25.5" x14ac:dyDescent="0.2">
      <c r="B596" s="24">
        <v>894</v>
      </c>
      <c r="C596" s="24">
        <v>18631</v>
      </c>
      <c r="D596" s="25" t="s">
        <v>615</v>
      </c>
      <c r="E596" s="26">
        <v>2004</v>
      </c>
      <c r="F596" s="24">
        <v>3</v>
      </c>
      <c r="G596" s="24" t="s">
        <v>616</v>
      </c>
      <c r="H596" s="31" t="s">
        <v>1400</v>
      </c>
      <c r="I596" s="31"/>
      <c r="J596" s="14">
        <f>VLOOKUP(C596,'Master List'!$C$4:$AK$743,8,FALSE)</f>
        <v>38315</v>
      </c>
      <c r="K596" s="14">
        <f>VLOOKUP(C596,'Master List'!$C$4:$AK$743,34,FALSE)</f>
        <v>40871</v>
      </c>
    </row>
    <row r="597" spans="1:11" ht="25.5" x14ac:dyDescent="0.2">
      <c r="B597" s="24">
        <v>894</v>
      </c>
      <c r="C597" s="24">
        <v>77003</v>
      </c>
      <c r="D597" s="25" t="s">
        <v>204</v>
      </c>
      <c r="E597" s="26">
        <v>2004</v>
      </c>
      <c r="F597" s="24">
        <v>6</v>
      </c>
      <c r="G597" s="24" t="s">
        <v>617</v>
      </c>
      <c r="H597" s="31" t="s">
        <v>521</v>
      </c>
      <c r="I597" s="10"/>
      <c r="J597" s="14">
        <f>VLOOKUP(C597,'Master List'!$C$4:$AK$743,8,FALSE)</f>
        <v>39379</v>
      </c>
      <c r="K597" s="14">
        <f>VLOOKUP(C597,'Master List'!$C$4:$AK$743,34,FALSE)</f>
        <v>41936</v>
      </c>
    </row>
    <row r="598" spans="1:11" ht="25.5" x14ac:dyDescent="0.2">
      <c r="B598" s="24">
        <v>894</v>
      </c>
      <c r="C598" s="24">
        <v>77003</v>
      </c>
      <c r="D598" s="25" t="s">
        <v>204</v>
      </c>
      <c r="E598" s="26">
        <v>2004</v>
      </c>
      <c r="F598" s="24">
        <v>6</v>
      </c>
      <c r="G598" s="24" t="s">
        <v>617</v>
      </c>
      <c r="H598" s="31" t="s">
        <v>1400</v>
      </c>
      <c r="I598" s="10"/>
      <c r="J598" s="14">
        <f>VLOOKUP(C598,'Master List'!$C$4:$AK$743,8,FALSE)</f>
        <v>39379</v>
      </c>
      <c r="K598" s="14">
        <f>VLOOKUP(C598,'Master List'!$C$4:$AK$743,34,FALSE)</f>
        <v>41936</v>
      </c>
    </row>
    <row r="599" spans="1:11" ht="25.5" x14ac:dyDescent="0.2">
      <c r="B599" s="24">
        <v>893</v>
      </c>
      <c r="C599" s="24">
        <v>19723</v>
      </c>
      <c r="D599" s="25" t="s">
        <v>618</v>
      </c>
      <c r="E599" s="26">
        <v>2004</v>
      </c>
      <c r="F599" s="24">
        <v>8</v>
      </c>
      <c r="G599" s="24" t="s">
        <v>619</v>
      </c>
      <c r="H599" s="31" t="s">
        <v>1412</v>
      </c>
      <c r="I599" s="31"/>
      <c r="J599" s="14">
        <f>VLOOKUP(C599,'Master List'!$C$4:$AK$743,8,FALSE)</f>
        <v>38337</v>
      </c>
      <c r="K599" s="14">
        <f>VLOOKUP(C599,'Master List'!$C$4:$AK$743,34,FALSE)</f>
        <v>40893</v>
      </c>
    </row>
    <row r="600" spans="1:11" ht="25.5" x14ac:dyDescent="0.2">
      <c r="B600" s="24">
        <v>448</v>
      </c>
      <c r="C600" s="24">
        <v>25883</v>
      </c>
      <c r="D600" s="25" t="s">
        <v>189</v>
      </c>
      <c r="E600" s="26">
        <v>2004</v>
      </c>
      <c r="F600" s="24">
        <v>6</v>
      </c>
      <c r="G600" s="24" t="s">
        <v>620</v>
      </c>
      <c r="H600" s="31" t="s">
        <v>1402</v>
      </c>
      <c r="I600" s="31"/>
      <c r="J600" s="14">
        <f>VLOOKUP(C600,'Master List'!$C$4:$AK$743,8,FALSE)</f>
        <v>38257</v>
      </c>
      <c r="K600" s="14">
        <f>VLOOKUP(C600,'Master List'!$C$4:$AK$743,34,FALSE)</f>
        <v>39352</v>
      </c>
    </row>
    <row r="601" spans="1:11" ht="25.5" x14ac:dyDescent="0.2">
      <c r="B601" s="24">
        <v>881</v>
      </c>
      <c r="C601" s="24">
        <v>25883</v>
      </c>
      <c r="D601" s="25" t="s">
        <v>189</v>
      </c>
      <c r="E601" s="26">
        <v>2004</v>
      </c>
      <c r="F601" s="24">
        <v>6</v>
      </c>
      <c r="G601" s="24" t="s">
        <v>620</v>
      </c>
      <c r="H601" s="31" t="s">
        <v>1674</v>
      </c>
      <c r="I601" s="31"/>
      <c r="J601" s="14">
        <f>VLOOKUP(C601,'Master List'!$C$4:$AK$743,8,FALSE)</f>
        <v>38257</v>
      </c>
      <c r="K601" s="14">
        <f>VLOOKUP(C601,'Master List'!$C$4:$AK$743,34,FALSE)</f>
        <v>39352</v>
      </c>
    </row>
    <row r="602" spans="1:11" x14ac:dyDescent="0.2">
      <c r="B602" s="24">
        <v>881</v>
      </c>
      <c r="C602" s="24">
        <v>76935</v>
      </c>
      <c r="D602" s="25" t="s">
        <v>621</v>
      </c>
      <c r="E602" s="26">
        <v>2004</v>
      </c>
      <c r="F602" s="24">
        <v>5</v>
      </c>
      <c r="G602" s="24" t="s">
        <v>622</v>
      </c>
      <c r="H602" s="31" t="s">
        <v>1906</v>
      </c>
      <c r="I602" s="10"/>
      <c r="J602" s="14">
        <f>VLOOKUP(C602,'Master List'!$C$4:$AK$743,8,FALSE)</f>
        <v>38631</v>
      </c>
      <c r="K602" s="14">
        <f>VLOOKUP(C602,'Master List'!$C$4:$AK$743,34,FALSE)</f>
        <v>39727</v>
      </c>
    </row>
    <row r="603" spans="1:11" ht="25.5" x14ac:dyDescent="0.2">
      <c r="B603" s="24">
        <v>881</v>
      </c>
      <c r="C603" s="24">
        <v>76935</v>
      </c>
      <c r="D603" s="25" t="s">
        <v>621</v>
      </c>
      <c r="E603" s="26">
        <v>2004</v>
      </c>
      <c r="F603" s="24">
        <v>5</v>
      </c>
      <c r="G603" s="24" t="s">
        <v>622</v>
      </c>
      <c r="H603" s="31" t="s">
        <v>1674</v>
      </c>
      <c r="I603" s="10"/>
      <c r="J603" s="14">
        <f>VLOOKUP(C603,'Master List'!$C$4:$AK$743,8,FALSE)</f>
        <v>38631</v>
      </c>
      <c r="K603" s="14">
        <f>VLOOKUP(C603,'Master List'!$C$4:$AK$743,34,FALSE)</f>
        <v>39727</v>
      </c>
    </row>
    <row r="604" spans="1:11" x14ac:dyDescent="0.2">
      <c r="B604" s="24">
        <v>990</v>
      </c>
      <c r="C604" s="24">
        <v>76935</v>
      </c>
      <c r="D604" s="25" t="s">
        <v>621</v>
      </c>
      <c r="E604" s="26">
        <v>2004</v>
      </c>
      <c r="F604" s="24">
        <v>5</v>
      </c>
      <c r="G604" s="24" t="s">
        <v>622</v>
      </c>
      <c r="H604" s="31" t="s">
        <v>1673</v>
      </c>
      <c r="I604" s="10"/>
      <c r="J604" s="14">
        <f>VLOOKUP(C604,'Master List'!$C$4:$AK$743,8,FALSE)</f>
        <v>38631</v>
      </c>
      <c r="K604" s="14">
        <f>VLOOKUP(C604,'Master List'!$C$4:$AK$743,34,FALSE)</f>
        <v>39727</v>
      </c>
    </row>
    <row r="605" spans="1:11" x14ac:dyDescent="0.2">
      <c r="B605" s="24">
        <v>881</v>
      </c>
      <c r="C605" s="24">
        <v>25403</v>
      </c>
      <c r="D605" s="25" t="s">
        <v>623</v>
      </c>
      <c r="E605" s="26">
        <v>2004</v>
      </c>
      <c r="F605" s="24">
        <v>7</v>
      </c>
      <c r="G605" s="24" t="s">
        <v>624</v>
      </c>
      <c r="H605" s="31" t="s">
        <v>1906</v>
      </c>
      <c r="I605" s="31"/>
      <c r="J605" s="14" t="str">
        <f>VLOOKUP(C605,'Master List'!$C$4:$AK$743,8,FALSE)</f>
        <v>Assumed Expired</v>
      </c>
      <c r="K605" s="14" t="str">
        <f>VLOOKUP(C605,'Master List'!$C$4:$AK$743,34,FALSE)</f>
        <v/>
      </c>
    </row>
    <row r="606" spans="1:11" ht="25.5" x14ac:dyDescent="0.2">
      <c r="A606" s="97"/>
      <c r="B606" s="24">
        <v>881</v>
      </c>
      <c r="C606" s="24">
        <v>25403</v>
      </c>
      <c r="D606" s="25" t="s">
        <v>623</v>
      </c>
      <c r="E606" s="26">
        <v>2004</v>
      </c>
      <c r="F606" s="24">
        <v>7</v>
      </c>
      <c r="G606" s="24" t="s">
        <v>624</v>
      </c>
      <c r="H606" s="31" t="s">
        <v>1674</v>
      </c>
      <c r="I606" s="31"/>
      <c r="J606" s="14" t="str">
        <f>VLOOKUP(C606,'Master List'!$C$4:$AK$743,8,FALSE)</f>
        <v>Assumed Expired</v>
      </c>
      <c r="K606" s="14" t="str">
        <f>VLOOKUP(C606,'Master List'!$C$4:$AK$743,34,FALSE)</f>
        <v/>
      </c>
    </row>
    <row r="607" spans="1:11" ht="25.5" x14ac:dyDescent="0.2">
      <c r="A607" s="97"/>
      <c r="B607" s="24">
        <v>881</v>
      </c>
      <c r="C607" s="24">
        <v>75955</v>
      </c>
      <c r="D607" s="25" t="s">
        <v>625</v>
      </c>
      <c r="E607" s="26">
        <v>2004</v>
      </c>
      <c r="F607" s="24">
        <v>7</v>
      </c>
      <c r="G607" s="24" t="s">
        <v>626</v>
      </c>
      <c r="H607" s="31" t="s">
        <v>1674</v>
      </c>
      <c r="I607" s="10"/>
      <c r="J607" s="14" t="str">
        <f>VLOOKUP(C607,'Master List'!$C$4:$AK$743,8,FALSE)</f>
        <v>Assumed Expired</v>
      </c>
      <c r="K607" s="14" t="str">
        <f>VLOOKUP(C607,'Master List'!$C$4:$AK$743,34,FALSE)</f>
        <v/>
      </c>
    </row>
    <row r="608" spans="1:11" ht="25.5" x14ac:dyDescent="0.2">
      <c r="A608" s="97"/>
      <c r="B608" s="24">
        <v>894</v>
      </c>
      <c r="C608" s="24">
        <v>77118</v>
      </c>
      <c r="D608" s="25" t="s">
        <v>179</v>
      </c>
      <c r="E608" s="26">
        <v>2004</v>
      </c>
      <c r="F608" s="24">
        <v>6</v>
      </c>
      <c r="G608" s="24" t="s">
        <v>627</v>
      </c>
      <c r="H608" s="31" t="s">
        <v>521</v>
      </c>
      <c r="I608" s="10"/>
      <c r="J608" s="14" t="str">
        <f>VLOOKUP(C608,'Master List'!$C$4:$AK$743,8,FALSE)</f>
        <v>Voided</v>
      </c>
      <c r="K608" s="14" t="str">
        <f>VLOOKUP(C608,'Master List'!$C$4:$AK$743,34,FALSE)</f>
        <v/>
      </c>
    </row>
    <row r="609" spans="1:11" ht="25.5" x14ac:dyDescent="0.2">
      <c r="A609" s="97"/>
      <c r="B609" s="24">
        <v>880</v>
      </c>
      <c r="C609" s="24">
        <v>77118</v>
      </c>
      <c r="D609" s="25" t="s">
        <v>179</v>
      </c>
      <c r="E609" s="26">
        <v>2004</v>
      </c>
      <c r="F609" s="24">
        <v>6</v>
      </c>
      <c r="G609" s="24" t="s">
        <v>627</v>
      </c>
      <c r="H609" s="31" t="s">
        <v>1678</v>
      </c>
      <c r="I609" s="10"/>
      <c r="J609" s="14" t="str">
        <f>VLOOKUP(C609,'Master List'!$C$4:$AK$743,8,FALSE)</f>
        <v>Voided</v>
      </c>
      <c r="K609" s="14" t="str">
        <f>VLOOKUP(C609,'Master List'!$C$4:$AK$743,34,FALSE)</f>
        <v/>
      </c>
    </row>
    <row r="610" spans="1:11" ht="25.5" x14ac:dyDescent="0.2">
      <c r="A610" s="97"/>
      <c r="B610" s="24">
        <v>894</v>
      </c>
      <c r="C610" s="24">
        <v>23675</v>
      </c>
      <c r="D610" s="25" t="s">
        <v>628</v>
      </c>
      <c r="E610" s="26">
        <v>2004</v>
      </c>
      <c r="F610" s="24">
        <v>4</v>
      </c>
      <c r="G610" s="24" t="s">
        <v>629</v>
      </c>
      <c r="H610" s="31" t="s">
        <v>1400</v>
      </c>
      <c r="I610" s="31"/>
      <c r="J610" s="14">
        <f>VLOOKUP(C610,'Master List'!$C$4:$AK$743,8,FALSE)</f>
        <v>38689</v>
      </c>
      <c r="K610" s="14">
        <f>VLOOKUP(C610,'Master List'!$C$4:$AK$743,34,FALSE)</f>
        <v>41246</v>
      </c>
    </row>
    <row r="611" spans="1:11" ht="25.5" x14ac:dyDescent="0.2">
      <c r="A611" s="97"/>
      <c r="B611" s="24">
        <v>880</v>
      </c>
      <c r="C611" s="24">
        <v>23482</v>
      </c>
      <c r="D611" s="25" t="s">
        <v>630</v>
      </c>
      <c r="E611" s="26">
        <v>2004</v>
      </c>
      <c r="F611" s="24">
        <v>4</v>
      </c>
      <c r="G611" s="24" t="s">
        <v>631</v>
      </c>
      <c r="H611" s="31" t="s">
        <v>1678</v>
      </c>
      <c r="I611" s="31"/>
      <c r="J611" s="14">
        <f>VLOOKUP(C611,'Master List'!$C$4:$AK$743,8,FALSE)</f>
        <v>39331</v>
      </c>
      <c r="K611" s="14">
        <f>VLOOKUP(C611,'Master List'!$C$4:$AK$743,34,FALSE)</f>
        <v>41888</v>
      </c>
    </row>
    <row r="612" spans="1:11" ht="25.5" x14ac:dyDescent="0.2">
      <c r="A612" s="97"/>
      <c r="B612" s="24">
        <v>894</v>
      </c>
      <c r="C612" s="24">
        <v>13411</v>
      </c>
      <c r="D612" s="25" t="s">
        <v>632</v>
      </c>
      <c r="E612" s="26">
        <v>2004</v>
      </c>
      <c r="F612" s="24">
        <v>5</v>
      </c>
      <c r="G612" s="24" t="s">
        <v>633</v>
      </c>
      <c r="H612" s="31" t="s">
        <v>521</v>
      </c>
      <c r="I612" s="31"/>
      <c r="J612" s="14">
        <f>VLOOKUP(C612,'Master List'!$C$4:$AK$743,8,FALSE)</f>
        <v>38660</v>
      </c>
      <c r="K612" s="14">
        <f>VLOOKUP(C612,'Master List'!$C$4:$AK$743,34,FALSE)</f>
        <v>41217</v>
      </c>
    </row>
    <row r="613" spans="1:11" ht="25.5" x14ac:dyDescent="0.2">
      <c r="B613" s="24">
        <v>881</v>
      </c>
      <c r="C613" s="24">
        <v>19431</v>
      </c>
      <c r="D613" s="25" t="s">
        <v>163</v>
      </c>
      <c r="E613" s="26">
        <v>2004</v>
      </c>
      <c r="F613" s="24">
        <v>6</v>
      </c>
      <c r="G613" s="24" t="s">
        <v>634</v>
      </c>
      <c r="H613" s="31" t="s">
        <v>1674</v>
      </c>
      <c r="I613" s="31"/>
      <c r="J613" s="14">
        <f>VLOOKUP(C613,'Master List'!$C$4:$AK$743,8,FALSE)</f>
        <v>38627</v>
      </c>
      <c r="K613" s="14">
        <f>VLOOKUP(C613,'Master List'!$C$4:$AK$743,34,FALSE)</f>
        <v>39723</v>
      </c>
    </row>
    <row r="614" spans="1:11" ht="25.5" x14ac:dyDescent="0.2">
      <c r="B614" s="24">
        <v>854</v>
      </c>
      <c r="C614" s="24">
        <v>76991</v>
      </c>
      <c r="D614" s="25" t="s">
        <v>202</v>
      </c>
      <c r="E614" s="26">
        <v>2004</v>
      </c>
      <c r="F614" s="24">
        <v>6</v>
      </c>
      <c r="G614" s="24" t="s">
        <v>635</v>
      </c>
      <c r="H614" s="31" t="s">
        <v>1692</v>
      </c>
      <c r="I614" s="10"/>
      <c r="J614" s="14">
        <f>VLOOKUP(C614,'Master List'!$C$4:$AK$743,8,FALSE)</f>
        <v>38251</v>
      </c>
      <c r="K614" s="14">
        <f>VLOOKUP(C614,'Master List'!$C$4:$AK$743,34,FALSE)</f>
        <v>39346</v>
      </c>
    </row>
    <row r="615" spans="1:11" ht="25.5" x14ac:dyDescent="0.2">
      <c r="B615" s="24">
        <v>874</v>
      </c>
      <c r="C615" s="24">
        <v>76991</v>
      </c>
      <c r="D615" s="25" t="s">
        <v>202</v>
      </c>
      <c r="E615" s="26">
        <v>2004</v>
      </c>
      <c r="F615" s="24">
        <v>6</v>
      </c>
      <c r="G615" s="24" t="s">
        <v>635</v>
      </c>
      <c r="H615" s="31" t="s">
        <v>1701</v>
      </c>
      <c r="I615" s="10"/>
      <c r="J615" s="14">
        <f>VLOOKUP(C615,'Master List'!$C$4:$AK$743,8,FALSE)</f>
        <v>38251</v>
      </c>
      <c r="K615" s="14">
        <f>VLOOKUP(C615,'Master List'!$C$4:$AK$743,34,FALSE)</f>
        <v>39346</v>
      </c>
    </row>
    <row r="616" spans="1:11" ht="25.5" x14ac:dyDescent="0.2">
      <c r="A616" s="97"/>
      <c r="B616" s="24">
        <v>874</v>
      </c>
      <c r="C616" s="24">
        <v>76686</v>
      </c>
      <c r="D616" s="25" t="s">
        <v>636</v>
      </c>
      <c r="E616" s="26">
        <v>2004</v>
      </c>
      <c r="F616" s="24">
        <v>7</v>
      </c>
      <c r="G616" s="24" t="s">
        <v>637</v>
      </c>
      <c r="H616" s="31" t="s">
        <v>1693</v>
      </c>
      <c r="I616" s="10"/>
      <c r="J616" s="14" t="str">
        <f>VLOOKUP(C616,'Master List'!$C$4:$AK$743,8,FALSE)</f>
        <v>Assumed Expired</v>
      </c>
      <c r="K616" s="14" t="str">
        <f>VLOOKUP(C616,'Master List'!$C$4:$AK$743,34,FALSE)</f>
        <v/>
      </c>
    </row>
    <row r="617" spans="1:11" ht="25.5" x14ac:dyDescent="0.2">
      <c r="A617" s="97"/>
      <c r="B617" s="24">
        <v>854</v>
      </c>
      <c r="C617" s="24">
        <v>76818</v>
      </c>
      <c r="D617" s="25" t="s">
        <v>638</v>
      </c>
      <c r="E617" s="26">
        <v>2004</v>
      </c>
      <c r="F617" s="24">
        <v>3</v>
      </c>
      <c r="G617" s="24" t="s">
        <v>2</v>
      </c>
      <c r="H617" s="31" t="s">
        <v>1692</v>
      </c>
      <c r="I617" s="10"/>
      <c r="J617" s="14" t="str">
        <f>VLOOKUP(C617,'Master List'!$C$4:$AK$743,8,FALSE)</f>
        <v>Assumed Expired</v>
      </c>
      <c r="K617" s="14" t="str">
        <f>VLOOKUP(C617,'Master List'!$C$4:$AK$743,34,FALSE)</f>
        <v/>
      </c>
    </row>
    <row r="618" spans="1:11" ht="25.5" x14ac:dyDescent="0.2">
      <c r="B618" s="24">
        <v>874</v>
      </c>
      <c r="C618" s="24">
        <v>76817</v>
      </c>
      <c r="D618" s="25" t="s">
        <v>3</v>
      </c>
      <c r="E618" s="26">
        <v>2004</v>
      </c>
      <c r="F618" s="24">
        <v>3</v>
      </c>
      <c r="G618" s="24" t="s">
        <v>4</v>
      </c>
      <c r="H618" s="31" t="s">
        <v>1693</v>
      </c>
      <c r="I618" s="10"/>
      <c r="J618" s="14" t="str">
        <f>VLOOKUP(C618,'Master List'!$C$4:$AK$743,8,FALSE)</f>
        <v>Assumed Expired</v>
      </c>
      <c r="K618" s="14" t="str">
        <f>VLOOKUP(C618,'Master List'!$C$4:$AK$743,34,FALSE)</f>
        <v/>
      </c>
    </row>
    <row r="619" spans="1:11" ht="25.5" x14ac:dyDescent="0.2">
      <c r="A619" s="97"/>
      <c r="B619" s="24">
        <v>881</v>
      </c>
      <c r="C619" s="24">
        <v>76820</v>
      </c>
      <c r="D619" s="25" t="s">
        <v>5</v>
      </c>
      <c r="E619" s="26">
        <v>2004</v>
      </c>
      <c r="F619" s="24">
        <v>3</v>
      </c>
      <c r="G619" s="24" t="s">
        <v>6</v>
      </c>
      <c r="H619" s="31" t="s">
        <v>1674</v>
      </c>
      <c r="I619" s="10"/>
      <c r="J619" s="14" t="str">
        <f>VLOOKUP(C619,'Master List'!$C$4:$AK$743,8,FALSE)</f>
        <v>Assumed Expired</v>
      </c>
      <c r="K619" s="14" t="str">
        <f>VLOOKUP(C619,'Master List'!$C$4:$AK$743,34,FALSE)</f>
        <v/>
      </c>
    </row>
    <row r="620" spans="1:11" x14ac:dyDescent="0.2">
      <c r="B620" s="24">
        <v>882</v>
      </c>
      <c r="C620" s="24">
        <v>24651</v>
      </c>
      <c r="D620" s="25" t="s">
        <v>7</v>
      </c>
      <c r="E620" s="26">
        <v>2004</v>
      </c>
      <c r="F620" s="24">
        <v>3</v>
      </c>
      <c r="G620" s="24" t="s">
        <v>8</v>
      </c>
      <c r="H620" s="31" t="s">
        <v>1907</v>
      </c>
      <c r="I620" s="31"/>
      <c r="J620" s="14" t="str">
        <f>VLOOKUP(C620,'Master List'!$C$4:$AK$743,8,FALSE)</f>
        <v>Assumed Expired</v>
      </c>
      <c r="K620" s="14" t="str">
        <f>VLOOKUP(C620,'Master List'!$C$4:$AK$743,34,FALSE)</f>
        <v/>
      </c>
    </row>
    <row r="621" spans="1:11" ht="25.5" x14ac:dyDescent="0.2">
      <c r="B621" s="24">
        <v>881</v>
      </c>
      <c r="C621" s="24">
        <v>24650</v>
      </c>
      <c r="D621" s="25" t="s">
        <v>9</v>
      </c>
      <c r="E621" s="26">
        <v>2004</v>
      </c>
      <c r="F621" s="24">
        <v>3</v>
      </c>
      <c r="G621" s="24" t="s">
        <v>10</v>
      </c>
      <c r="H621" s="31" t="s">
        <v>1674</v>
      </c>
      <c r="I621" s="31"/>
      <c r="J621" s="14" t="str">
        <f>VLOOKUP(C621,'Master List'!$C$4:$AK$743,8,FALSE)</f>
        <v>Assumed Expired</v>
      </c>
      <c r="K621" s="14" t="str">
        <f>VLOOKUP(C621,'Master List'!$C$4:$AK$743,34,FALSE)</f>
        <v/>
      </c>
    </row>
    <row r="622" spans="1:11" ht="25.5" x14ac:dyDescent="0.2">
      <c r="B622" s="24">
        <v>442</v>
      </c>
      <c r="C622" s="24">
        <v>19893</v>
      </c>
      <c r="D622" s="25" t="s">
        <v>11</v>
      </c>
      <c r="E622" s="26">
        <v>2004</v>
      </c>
      <c r="F622" s="24">
        <v>9</v>
      </c>
      <c r="G622" s="24" t="s">
        <v>12</v>
      </c>
      <c r="H622" s="31" t="s">
        <v>1688</v>
      </c>
      <c r="I622" s="31"/>
      <c r="J622" s="14">
        <f>VLOOKUP(C622,'Master List'!$C$4:$AK$743,8,FALSE)</f>
        <v>38336</v>
      </c>
      <c r="K622" s="14">
        <f>VLOOKUP(C622,'Master List'!$C$4:$AK$743,34,FALSE)</f>
        <v>39431</v>
      </c>
    </row>
    <row r="623" spans="1:11" ht="25.5" x14ac:dyDescent="0.2">
      <c r="B623" s="24">
        <v>881</v>
      </c>
      <c r="C623" s="24">
        <v>22511</v>
      </c>
      <c r="D623" s="25" t="s">
        <v>13</v>
      </c>
      <c r="E623" s="26">
        <v>2004</v>
      </c>
      <c r="F623" s="24">
        <v>10</v>
      </c>
      <c r="G623" s="24" t="s">
        <v>14</v>
      </c>
      <c r="H623" s="31" t="s">
        <v>1674</v>
      </c>
      <c r="I623" s="31"/>
      <c r="J623" s="14">
        <f>VLOOKUP(C623,'Master List'!$C$4:$AK$743,8,FALSE)</f>
        <v>38467</v>
      </c>
      <c r="K623" s="14">
        <f>VLOOKUP(C623,'Master List'!$C$4:$AK$743,34,FALSE)</f>
        <v>39563</v>
      </c>
    </row>
    <row r="624" spans="1:11" ht="25.5" x14ac:dyDescent="0.2">
      <c r="B624" s="24">
        <v>881</v>
      </c>
      <c r="C624" s="24">
        <v>21744</v>
      </c>
      <c r="D624" s="25" t="s">
        <v>15</v>
      </c>
      <c r="E624" s="26">
        <v>2004</v>
      </c>
      <c r="F624" s="24">
        <v>12</v>
      </c>
      <c r="G624" s="24" t="s">
        <v>1132</v>
      </c>
      <c r="H624" s="31" t="s">
        <v>1703</v>
      </c>
      <c r="I624" s="31"/>
      <c r="J624" s="14" t="str">
        <f>VLOOKUP(C624,'Master List'!$C$4:$AK$743,8,FALSE)</f>
        <v>Assumed Expired</v>
      </c>
      <c r="K624" s="14" t="str">
        <f>VLOOKUP(C624,'Master List'!$C$4:$AK$743,34,FALSE)</f>
        <v/>
      </c>
    </row>
    <row r="625" spans="1:11" ht="25.5" x14ac:dyDescent="0.2">
      <c r="B625" s="24">
        <v>881</v>
      </c>
      <c r="C625" s="24">
        <v>21744</v>
      </c>
      <c r="D625" s="25" t="s">
        <v>15</v>
      </c>
      <c r="E625" s="26">
        <v>2004</v>
      </c>
      <c r="F625" s="24">
        <v>12</v>
      </c>
      <c r="G625" s="24" t="s">
        <v>1132</v>
      </c>
      <c r="H625" s="31" t="s">
        <v>1702</v>
      </c>
      <c r="I625" s="31"/>
      <c r="J625" s="14" t="str">
        <f>VLOOKUP(C625,'Master List'!$C$4:$AK$743,8,FALSE)</f>
        <v>Assumed Expired</v>
      </c>
      <c r="K625" s="14" t="str">
        <f>VLOOKUP(C625,'Master List'!$C$4:$AK$743,34,FALSE)</f>
        <v/>
      </c>
    </row>
    <row r="626" spans="1:11" ht="25.5" x14ac:dyDescent="0.2">
      <c r="B626" s="24">
        <v>442</v>
      </c>
      <c r="C626" s="24">
        <v>23405</v>
      </c>
      <c r="D626" s="25" t="s">
        <v>1133</v>
      </c>
      <c r="E626" s="26">
        <v>2004</v>
      </c>
      <c r="F626" s="24">
        <v>9</v>
      </c>
      <c r="G626" s="24" t="s">
        <v>1134</v>
      </c>
      <c r="H626" s="31" t="s">
        <v>1688</v>
      </c>
      <c r="I626" s="31"/>
      <c r="J626" s="14">
        <f>VLOOKUP(C626,'Master List'!$C$4:$AK$743,8,FALSE)</f>
        <v>38721</v>
      </c>
      <c r="K626" s="14">
        <f>VLOOKUP(C626,'Master List'!$C$4:$AK$743,34,FALSE)</f>
        <v>39817</v>
      </c>
    </row>
    <row r="627" spans="1:11" ht="25.5" x14ac:dyDescent="0.2">
      <c r="B627" s="24">
        <v>442</v>
      </c>
      <c r="C627" s="24">
        <v>23805</v>
      </c>
      <c r="D627" s="25" t="s">
        <v>1135</v>
      </c>
      <c r="E627" s="26">
        <v>2004</v>
      </c>
      <c r="F627" s="24">
        <v>3</v>
      </c>
      <c r="G627" s="24" t="s">
        <v>1136</v>
      </c>
      <c r="H627" s="31" t="s">
        <v>1688</v>
      </c>
      <c r="I627" s="31"/>
      <c r="J627" s="14" t="str">
        <f>VLOOKUP(C627,'Master List'!$C$4:$AK$743,8,FALSE)</f>
        <v>Assumed Expired</v>
      </c>
      <c r="K627" s="14" t="str">
        <f>VLOOKUP(C627,'Master List'!$C$4:$AK$743,34,FALSE)</f>
        <v/>
      </c>
    </row>
    <row r="628" spans="1:11" ht="25.5" x14ac:dyDescent="0.2">
      <c r="A628" s="97"/>
      <c r="B628" s="24">
        <v>442</v>
      </c>
      <c r="C628" s="24">
        <v>21730</v>
      </c>
      <c r="D628" s="25" t="s">
        <v>1137</v>
      </c>
      <c r="E628" s="26">
        <v>2004</v>
      </c>
      <c r="F628" s="24">
        <v>9</v>
      </c>
      <c r="G628" s="24" t="s">
        <v>1138</v>
      </c>
      <c r="H628" s="31" t="s">
        <v>1688</v>
      </c>
      <c r="I628" s="31"/>
      <c r="J628" s="14">
        <f>VLOOKUP(C628,'Master List'!$C$4:$AK$743,8,FALSE)</f>
        <v>38664</v>
      </c>
      <c r="K628" s="14">
        <f>VLOOKUP(C628,'Master List'!$C$4:$AK$743,34,FALSE)</f>
        <v>39760</v>
      </c>
    </row>
    <row r="629" spans="1:11" x14ac:dyDescent="0.2">
      <c r="A629" s="97"/>
      <c r="B629" s="24">
        <v>882</v>
      </c>
      <c r="C629" s="24">
        <v>21730</v>
      </c>
      <c r="D629" s="25" t="s">
        <v>1137</v>
      </c>
      <c r="E629" s="26">
        <v>2004</v>
      </c>
      <c r="F629" s="24">
        <v>9</v>
      </c>
      <c r="G629" s="24" t="s">
        <v>1138</v>
      </c>
      <c r="H629" s="31" t="s">
        <v>1907</v>
      </c>
      <c r="I629" s="31"/>
      <c r="J629" s="14">
        <f>VLOOKUP(C629,'Master List'!$C$4:$AK$743,8,FALSE)</f>
        <v>38664</v>
      </c>
      <c r="K629" s="14">
        <f>VLOOKUP(C629,'Master List'!$C$4:$AK$743,34,FALSE)</f>
        <v>39760</v>
      </c>
    </row>
    <row r="630" spans="1:11" ht="25.5" x14ac:dyDescent="0.2">
      <c r="A630" s="97"/>
      <c r="B630" s="24">
        <v>442</v>
      </c>
      <c r="C630" s="24">
        <v>77459</v>
      </c>
      <c r="D630" s="25" t="s">
        <v>1139</v>
      </c>
      <c r="E630" s="26">
        <v>2004</v>
      </c>
      <c r="F630" s="24">
        <v>9</v>
      </c>
      <c r="G630" s="24" t="s">
        <v>1140</v>
      </c>
      <c r="H630" s="31" t="s">
        <v>1688</v>
      </c>
      <c r="I630" s="10"/>
      <c r="J630" s="14">
        <f>VLOOKUP(C630,'Master List'!$C$4:$AK$743,8,FALSE)</f>
        <v>38525</v>
      </c>
      <c r="K630" s="14">
        <f>VLOOKUP(C630,'Master List'!$C$4:$AK$743,34,FALSE)</f>
        <v>39621</v>
      </c>
    </row>
    <row r="631" spans="1:11" ht="25.5" x14ac:dyDescent="0.2">
      <c r="B631" s="24">
        <v>894</v>
      </c>
      <c r="C631" s="24">
        <v>21610</v>
      </c>
      <c r="D631" s="25" t="s">
        <v>1141</v>
      </c>
      <c r="E631" s="26">
        <v>2004</v>
      </c>
      <c r="F631" s="24">
        <v>4</v>
      </c>
      <c r="G631" s="24" t="s">
        <v>1142</v>
      </c>
      <c r="H631" s="31" t="s">
        <v>521</v>
      </c>
      <c r="I631" s="31"/>
      <c r="J631" s="14">
        <f>VLOOKUP(C631,'Master List'!$C$4:$AK$743,8,FALSE)</f>
        <v>38699</v>
      </c>
      <c r="K631" s="14">
        <f>VLOOKUP(C631,'Master List'!$C$4:$AK$743,34,FALSE)</f>
        <v>41256</v>
      </c>
    </row>
    <row r="632" spans="1:11" ht="25.5" x14ac:dyDescent="0.2">
      <c r="B632" s="24">
        <v>880</v>
      </c>
      <c r="C632" s="24">
        <v>21610</v>
      </c>
      <c r="D632" s="25" t="s">
        <v>1141</v>
      </c>
      <c r="E632" s="26">
        <v>2004</v>
      </c>
      <c r="F632" s="24">
        <v>4</v>
      </c>
      <c r="G632" s="24" t="s">
        <v>1142</v>
      </c>
      <c r="H632" s="31" t="s">
        <v>1678</v>
      </c>
      <c r="I632" s="31"/>
      <c r="J632" s="14">
        <f>VLOOKUP(C632,'Master List'!$C$4:$AK$743,8,FALSE)</f>
        <v>38699</v>
      </c>
      <c r="K632" s="14">
        <f>VLOOKUP(C632,'Master List'!$C$4:$AK$743,34,FALSE)</f>
        <v>41256</v>
      </c>
    </row>
    <row r="633" spans="1:11" x14ac:dyDescent="0.2">
      <c r="B633" s="24">
        <v>880</v>
      </c>
      <c r="C633" s="24">
        <v>18492</v>
      </c>
      <c r="D633" s="25" t="s">
        <v>1143</v>
      </c>
      <c r="E633" s="26">
        <v>2004</v>
      </c>
      <c r="F633" s="24">
        <v>9</v>
      </c>
      <c r="G633" s="24" t="s">
        <v>1144</v>
      </c>
      <c r="H633" s="31" t="s">
        <v>1858</v>
      </c>
      <c r="I633" s="31"/>
      <c r="J633" s="14">
        <f>VLOOKUP(C633,'Master List'!$C$4:$AK$743,8,FALSE)</f>
        <v>39380</v>
      </c>
      <c r="K633" s="14">
        <f>VLOOKUP(C633,'Master List'!$C$4:$AK$743,34,FALSE)</f>
        <v>41937</v>
      </c>
    </row>
    <row r="634" spans="1:11" ht="25.5" x14ac:dyDescent="0.2">
      <c r="B634" s="24">
        <v>894</v>
      </c>
      <c r="C634" s="24">
        <v>18492</v>
      </c>
      <c r="D634" s="25" t="s">
        <v>1143</v>
      </c>
      <c r="E634" s="26">
        <v>2004</v>
      </c>
      <c r="F634" s="24">
        <v>9</v>
      </c>
      <c r="G634" s="24" t="s">
        <v>1144</v>
      </c>
      <c r="H634" s="31" t="s">
        <v>521</v>
      </c>
      <c r="I634" s="31"/>
      <c r="J634" s="14">
        <f>VLOOKUP(C634,'Master List'!$C$4:$AK$743,8,FALSE)</f>
        <v>39380</v>
      </c>
      <c r="K634" s="14">
        <f>VLOOKUP(C634,'Master List'!$C$4:$AK$743,34,FALSE)</f>
        <v>41937</v>
      </c>
    </row>
    <row r="635" spans="1:11" ht="25.5" x14ac:dyDescent="0.2">
      <c r="B635" s="24">
        <v>894</v>
      </c>
      <c r="C635" s="24">
        <v>18492</v>
      </c>
      <c r="D635" s="25" t="s">
        <v>1143</v>
      </c>
      <c r="E635" s="26">
        <v>2004</v>
      </c>
      <c r="F635" s="24">
        <v>9</v>
      </c>
      <c r="G635" s="24" t="s">
        <v>1144</v>
      </c>
      <c r="H635" s="31" t="s">
        <v>1400</v>
      </c>
      <c r="I635" s="31"/>
      <c r="J635" s="14">
        <f>VLOOKUP(C635,'Master List'!$C$4:$AK$743,8,FALSE)</f>
        <v>39380</v>
      </c>
      <c r="K635" s="14">
        <f>VLOOKUP(C635,'Master List'!$C$4:$AK$743,34,FALSE)</f>
        <v>41937</v>
      </c>
    </row>
    <row r="636" spans="1:11" ht="25.5" x14ac:dyDescent="0.2">
      <c r="B636" s="24">
        <v>892</v>
      </c>
      <c r="C636" s="24">
        <v>19069</v>
      </c>
      <c r="D636" s="25" t="s">
        <v>1145</v>
      </c>
      <c r="E636" s="26">
        <v>2004</v>
      </c>
      <c r="F636" s="24">
        <v>7</v>
      </c>
      <c r="G636" s="24" t="s">
        <v>1146</v>
      </c>
      <c r="H636" s="31" t="s">
        <v>1704</v>
      </c>
      <c r="I636" s="31"/>
      <c r="J636" s="14" t="str">
        <f>VLOOKUP(C636,'Master List'!$C$4:$AK$743,8,FALSE)</f>
        <v>Assumed Expired</v>
      </c>
      <c r="K636" s="14" t="str">
        <f>VLOOKUP(C636,'Master List'!$C$4:$AK$743,34,FALSE)</f>
        <v/>
      </c>
    </row>
    <row r="637" spans="1:11" ht="25.5" x14ac:dyDescent="0.2">
      <c r="A637" s="97"/>
      <c r="B637" s="24">
        <v>893</v>
      </c>
      <c r="C637" s="24">
        <v>75122</v>
      </c>
      <c r="D637" s="25" t="s">
        <v>1147</v>
      </c>
      <c r="E637" s="26">
        <v>2004</v>
      </c>
      <c r="F637" s="24">
        <v>8</v>
      </c>
      <c r="G637" s="24" t="s">
        <v>1148</v>
      </c>
      <c r="H637" s="31" t="s">
        <v>1398</v>
      </c>
      <c r="I637" s="31"/>
      <c r="J637" s="14">
        <f>VLOOKUP(C637,'Master List'!$C$4:$AK$743,8,FALSE)</f>
        <v>38663</v>
      </c>
      <c r="K637" s="14">
        <f>VLOOKUP(C637,'Master List'!$C$4:$AK$743,34,FALSE)</f>
        <v>41220</v>
      </c>
    </row>
    <row r="638" spans="1:11" ht="38.25" x14ac:dyDescent="0.2">
      <c r="A638" s="97"/>
      <c r="B638" s="24">
        <v>442</v>
      </c>
      <c r="C638" s="24">
        <v>24441</v>
      </c>
      <c r="D638" s="25" t="s">
        <v>1149</v>
      </c>
      <c r="E638" s="26">
        <v>2004</v>
      </c>
      <c r="F638" s="24">
        <v>7</v>
      </c>
      <c r="G638" s="24" t="s">
        <v>1150</v>
      </c>
      <c r="H638" s="31" t="s">
        <v>1696</v>
      </c>
      <c r="I638" s="31"/>
      <c r="J638" s="14" t="str">
        <f>VLOOKUP(C638,'Master List'!$C$4:$AK$743,8,FALSE)</f>
        <v>Assumed Expired</v>
      </c>
      <c r="K638" s="14" t="str">
        <f>VLOOKUP(C638,'Master List'!$C$4:$AK$743,34,FALSE)</f>
        <v/>
      </c>
    </row>
    <row r="639" spans="1:11" ht="25.5" x14ac:dyDescent="0.2">
      <c r="B639" s="24">
        <v>442</v>
      </c>
      <c r="C639" s="24">
        <v>21801</v>
      </c>
      <c r="D639" s="25" t="s">
        <v>1151</v>
      </c>
      <c r="E639" s="26">
        <v>2004</v>
      </c>
      <c r="F639" s="24">
        <v>8</v>
      </c>
      <c r="G639" s="24" t="s">
        <v>1152</v>
      </c>
      <c r="H639" s="31" t="s">
        <v>1688</v>
      </c>
      <c r="I639" s="31"/>
      <c r="J639" s="14" t="str">
        <f>VLOOKUP(C639,'Master List'!$C$4:$AK$743,8,FALSE)</f>
        <v>Assumed Expired</v>
      </c>
      <c r="K639" s="14" t="str">
        <f>VLOOKUP(C639,'Master List'!$C$4:$AK$743,34,FALSE)</f>
        <v/>
      </c>
    </row>
    <row r="640" spans="1:11" ht="25.5" x14ac:dyDescent="0.2">
      <c r="B640" s="24">
        <v>880</v>
      </c>
      <c r="C640" s="24">
        <v>16372</v>
      </c>
      <c r="D640" s="25" t="s">
        <v>1153</v>
      </c>
      <c r="E640" s="26">
        <v>2004</v>
      </c>
      <c r="F640" s="24">
        <v>4</v>
      </c>
      <c r="G640" s="24" t="s">
        <v>1154</v>
      </c>
      <c r="H640" s="31" t="s">
        <v>1678</v>
      </c>
      <c r="I640" s="31"/>
      <c r="J640" s="14">
        <f>VLOOKUP(C640,'Master List'!$C$4:$AK$743,8,FALSE)</f>
        <v>38636</v>
      </c>
      <c r="K640" s="14">
        <f>VLOOKUP(C640,'Master List'!$C$4:$AK$743,34,FALSE)</f>
        <v>41193</v>
      </c>
    </row>
    <row r="641" spans="1:11" ht="25.5" x14ac:dyDescent="0.2">
      <c r="B641" s="24">
        <v>894</v>
      </c>
      <c r="C641" s="24">
        <v>16372</v>
      </c>
      <c r="D641" s="25" t="s">
        <v>1153</v>
      </c>
      <c r="E641" s="26">
        <v>2004</v>
      </c>
      <c r="F641" s="24">
        <v>4</v>
      </c>
      <c r="G641" s="24" t="s">
        <v>1154</v>
      </c>
      <c r="H641" s="31" t="s">
        <v>521</v>
      </c>
      <c r="I641" s="31"/>
      <c r="J641" s="14">
        <f>VLOOKUP(C641,'Master List'!$C$4:$AK$743,8,FALSE)</f>
        <v>38636</v>
      </c>
      <c r="K641" s="14">
        <f>VLOOKUP(C641,'Master List'!$C$4:$AK$743,34,FALSE)</f>
        <v>41193</v>
      </c>
    </row>
    <row r="642" spans="1:11" x14ac:dyDescent="0.2">
      <c r="B642" s="24">
        <v>880</v>
      </c>
      <c r="C642" s="24">
        <v>19956</v>
      </c>
      <c r="D642" s="25" t="s">
        <v>1155</v>
      </c>
      <c r="E642" s="26">
        <v>2004</v>
      </c>
      <c r="F642" s="24">
        <v>3</v>
      </c>
      <c r="G642" s="24" t="s">
        <v>1156</v>
      </c>
      <c r="H642" s="31" t="s">
        <v>1858</v>
      </c>
      <c r="I642" s="31"/>
      <c r="J642" s="14">
        <f>VLOOKUP(C642,'Master List'!$C$4:$AK$743,8,FALSE)</f>
        <v>39033</v>
      </c>
      <c r="K642" s="14">
        <f>VLOOKUP(C642,'Master List'!$C$4:$AK$743,34,FALSE)</f>
        <v>41590</v>
      </c>
    </row>
    <row r="643" spans="1:11" ht="25.5" x14ac:dyDescent="0.2">
      <c r="B643" s="24">
        <v>894</v>
      </c>
      <c r="C643" s="24">
        <v>19956</v>
      </c>
      <c r="D643" s="25" t="s">
        <v>1155</v>
      </c>
      <c r="E643" s="26">
        <v>2004</v>
      </c>
      <c r="F643" s="24">
        <v>3</v>
      </c>
      <c r="G643" s="24" t="s">
        <v>1156</v>
      </c>
      <c r="H643" s="31" t="s">
        <v>1400</v>
      </c>
      <c r="I643" s="31"/>
      <c r="J643" s="14">
        <f>VLOOKUP(C643,'Master List'!$C$4:$AK$743,8,FALSE)</f>
        <v>39033</v>
      </c>
      <c r="K643" s="14">
        <f>VLOOKUP(C643,'Master List'!$C$4:$AK$743,34,FALSE)</f>
        <v>41590</v>
      </c>
    </row>
    <row r="644" spans="1:11" ht="25.5" x14ac:dyDescent="0.2">
      <c r="B644" s="24">
        <v>898</v>
      </c>
      <c r="C644" s="24">
        <v>23956</v>
      </c>
      <c r="D644" s="25" t="s">
        <v>1157</v>
      </c>
      <c r="E644" s="26">
        <v>2004</v>
      </c>
      <c r="F644" s="24">
        <v>2</v>
      </c>
      <c r="G644" s="24" t="s">
        <v>1158</v>
      </c>
      <c r="H644" s="31" t="s">
        <v>1705</v>
      </c>
      <c r="I644" s="31"/>
      <c r="J644" s="14">
        <f>VLOOKUP(C644,'Master List'!$C$4:$AK$743,8,FALSE)</f>
        <v>39263</v>
      </c>
      <c r="K644" s="14">
        <f>VLOOKUP(C644,'Master List'!$C$4:$AK$743,34,FALSE)</f>
        <v>41820</v>
      </c>
    </row>
    <row r="645" spans="1:11" ht="25.5" x14ac:dyDescent="0.2">
      <c r="B645" s="24">
        <v>894</v>
      </c>
      <c r="C645" s="24">
        <v>21005</v>
      </c>
      <c r="D645" s="25" t="s">
        <v>1159</v>
      </c>
      <c r="E645" s="26">
        <v>2004</v>
      </c>
      <c r="F645" s="24">
        <v>4</v>
      </c>
      <c r="G645" s="24" t="s">
        <v>1160</v>
      </c>
      <c r="H645" s="31" t="s">
        <v>521</v>
      </c>
      <c r="I645" s="31"/>
      <c r="J645" s="14">
        <f>VLOOKUP(C645,'Master List'!$C$4:$AK$743,8,FALSE)</f>
        <v>38663</v>
      </c>
      <c r="K645" s="14">
        <f>VLOOKUP(C645,'Master List'!$C$4:$AK$743,34,FALSE)</f>
        <v>41220</v>
      </c>
    </row>
    <row r="646" spans="1:11" ht="25.5" x14ac:dyDescent="0.2">
      <c r="B646" s="24">
        <v>442</v>
      </c>
      <c r="C646" s="24">
        <v>76564</v>
      </c>
      <c r="D646" s="25" t="s">
        <v>1161</v>
      </c>
      <c r="E646" s="26">
        <v>2004</v>
      </c>
      <c r="F646" s="24">
        <v>6</v>
      </c>
      <c r="G646" s="24" t="s">
        <v>1162</v>
      </c>
      <c r="H646" s="31" t="s">
        <v>1688</v>
      </c>
      <c r="I646" s="10"/>
      <c r="J646" s="14" t="str">
        <f>VLOOKUP(C646,'Master List'!$C$4:$AK$743,8,FALSE)</f>
        <v>Assumed Expired</v>
      </c>
      <c r="K646" s="14" t="str">
        <f>VLOOKUP(C646,'Master List'!$C$4:$AK$743,34,FALSE)</f>
        <v/>
      </c>
    </row>
    <row r="647" spans="1:11" ht="25.5" x14ac:dyDescent="0.2">
      <c r="B647" s="24">
        <v>881</v>
      </c>
      <c r="C647" s="24">
        <v>77577</v>
      </c>
      <c r="D647" s="25" t="s">
        <v>1163</v>
      </c>
      <c r="E647" s="26">
        <v>2004</v>
      </c>
      <c r="F647" s="24">
        <v>7</v>
      </c>
      <c r="G647" s="24" t="s">
        <v>1164</v>
      </c>
      <c r="H647" s="31" t="s">
        <v>1702</v>
      </c>
      <c r="I647" s="10"/>
      <c r="J647" s="14" t="str">
        <f>VLOOKUP(C647,'Master List'!$C$4:$AK$743,8,FALSE)</f>
        <v>Assumed Expired</v>
      </c>
      <c r="K647" s="14" t="str">
        <f>VLOOKUP(C647,'Master List'!$C$4:$AK$743,34,FALSE)</f>
        <v/>
      </c>
    </row>
    <row r="648" spans="1:11" ht="38.25" x14ac:dyDescent="0.2">
      <c r="B648" s="24">
        <v>442</v>
      </c>
      <c r="C648" s="24">
        <v>17097</v>
      </c>
      <c r="D648" s="25" t="s">
        <v>1165</v>
      </c>
      <c r="E648" s="26">
        <v>2004</v>
      </c>
      <c r="F648" s="24">
        <v>7</v>
      </c>
      <c r="G648" s="24" t="s">
        <v>1166</v>
      </c>
      <c r="H648" s="31" t="s">
        <v>1696</v>
      </c>
      <c r="I648" s="31"/>
      <c r="J648" s="14">
        <f>VLOOKUP(C648,'Master List'!$C$4:$AK$743,8,FALSE)</f>
        <v>38523</v>
      </c>
      <c r="K648" s="14">
        <f>VLOOKUP(C648,'Master List'!$C$4:$AK$743,34,FALSE)</f>
        <v>41080</v>
      </c>
    </row>
    <row r="649" spans="1:11" ht="25.5" x14ac:dyDescent="0.2">
      <c r="A649" s="97"/>
      <c r="B649" s="24">
        <v>894</v>
      </c>
      <c r="C649" s="24">
        <v>17097</v>
      </c>
      <c r="D649" s="25" t="s">
        <v>1165</v>
      </c>
      <c r="E649" s="26">
        <v>2004</v>
      </c>
      <c r="F649" s="24">
        <v>7</v>
      </c>
      <c r="G649" s="24" t="s">
        <v>1166</v>
      </c>
      <c r="H649" s="31" t="s">
        <v>521</v>
      </c>
      <c r="I649" s="31"/>
      <c r="J649" s="14">
        <f>VLOOKUP(C649,'Master List'!$C$4:$AK$743,8,FALSE)</f>
        <v>38523</v>
      </c>
      <c r="K649" s="14">
        <f>VLOOKUP(C649,'Master List'!$C$4:$AK$743,34,FALSE)</f>
        <v>41080</v>
      </c>
    </row>
    <row r="650" spans="1:11" x14ac:dyDescent="0.2">
      <c r="A650" s="97"/>
      <c r="B650" s="24">
        <v>880</v>
      </c>
      <c r="C650" s="24">
        <v>77302</v>
      </c>
      <c r="D650" s="25" t="s">
        <v>1167</v>
      </c>
      <c r="E650" s="26">
        <v>2005</v>
      </c>
      <c r="F650" s="24">
        <v>1</v>
      </c>
      <c r="G650" s="24" t="s">
        <v>1168</v>
      </c>
      <c r="H650" s="31" t="s">
        <v>56</v>
      </c>
      <c r="I650" s="10"/>
      <c r="J650" s="14">
        <f>VLOOKUP(C650,'Master List'!$C$4:$AK$743,8,FALSE)</f>
        <v>39395</v>
      </c>
      <c r="K650" s="14">
        <f>VLOOKUP(C650,'Master List'!$C$4:$AK$743,34,FALSE)</f>
        <v>41952</v>
      </c>
    </row>
    <row r="651" spans="1:11" x14ac:dyDescent="0.2">
      <c r="A651" s="97"/>
      <c r="B651" s="24">
        <v>880</v>
      </c>
      <c r="C651" s="24">
        <v>77302</v>
      </c>
      <c r="D651" s="25" t="s">
        <v>1167</v>
      </c>
      <c r="E651" s="26">
        <v>2005</v>
      </c>
      <c r="F651" s="24">
        <v>1</v>
      </c>
      <c r="G651" s="24" t="s">
        <v>1168</v>
      </c>
      <c r="H651" s="31" t="s">
        <v>1858</v>
      </c>
      <c r="I651" s="10"/>
      <c r="J651" s="14">
        <f>VLOOKUP(C651,'Master List'!$C$4:$AK$743,8,FALSE)</f>
        <v>39395</v>
      </c>
      <c r="K651" s="14">
        <f>VLOOKUP(C651,'Master List'!$C$4:$AK$743,34,FALSE)</f>
        <v>41952</v>
      </c>
    </row>
    <row r="652" spans="1:11" ht="38.25" x14ac:dyDescent="0.2">
      <c r="A652" s="97"/>
      <c r="B652" s="24">
        <v>442</v>
      </c>
      <c r="C652" s="24">
        <v>21700</v>
      </c>
      <c r="D652" s="25" t="s">
        <v>1169</v>
      </c>
      <c r="E652" s="26">
        <v>2005</v>
      </c>
      <c r="F652" s="24">
        <v>12</v>
      </c>
      <c r="G652" s="24" t="s">
        <v>1170</v>
      </c>
      <c r="H652" s="31" t="s">
        <v>1696</v>
      </c>
      <c r="I652" s="31"/>
      <c r="J652" s="14" t="str">
        <f>VLOOKUP(C652,'Master List'!$C$4:$AK$743,8,FALSE)</f>
        <v>Assumed Expired</v>
      </c>
      <c r="K652" s="14" t="str">
        <f>VLOOKUP(C652,'Master List'!$C$4:$AK$743,34,FALSE)</f>
        <v/>
      </c>
    </row>
    <row r="653" spans="1:11" ht="25.5" x14ac:dyDescent="0.2">
      <c r="A653" s="97"/>
      <c r="B653" s="24">
        <v>884</v>
      </c>
      <c r="C653" s="24">
        <v>25523</v>
      </c>
      <c r="D653" s="25" t="s">
        <v>1171</v>
      </c>
      <c r="E653" s="26">
        <v>2005</v>
      </c>
      <c r="F653" s="24">
        <v>8</v>
      </c>
      <c r="G653" s="24" t="s">
        <v>1172</v>
      </c>
      <c r="H653" s="31" t="s">
        <v>1706</v>
      </c>
      <c r="I653" s="31"/>
      <c r="J653" s="14">
        <f>VLOOKUP(C653,'Master List'!$C$4:$AK$743,8,FALSE)</f>
        <v>39021</v>
      </c>
      <c r="K653" s="14">
        <f>VLOOKUP(C653,'Master List'!$C$4:$AK$743,34,FALSE)</f>
        <v>41578</v>
      </c>
    </row>
    <row r="654" spans="1:11" ht="25.5" x14ac:dyDescent="0.2">
      <c r="A654" s="97"/>
      <c r="B654" s="24">
        <v>884</v>
      </c>
      <c r="C654" s="24">
        <v>25523</v>
      </c>
      <c r="D654" s="25" t="s">
        <v>1171</v>
      </c>
      <c r="E654" s="26">
        <v>2005</v>
      </c>
      <c r="F654" s="24">
        <v>8</v>
      </c>
      <c r="G654" s="24" t="s">
        <v>1172</v>
      </c>
      <c r="H654" s="31" t="s">
        <v>1682</v>
      </c>
      <c r="I654" s="31"/>
      <c r="J654" s="14">
        <f>VLOOKUP(C654,'Master List'!$C$4:$AK$743,8,FALSE)</f>
        <v>39021</v>
      </c>
      <c r="K654" s="14">
        <f>VLOOKUP(C654,'Master List'!$C$4:$AK$743,34,FALSE)</f>
        <v>41578</v>
      </c>
    </row>
    <row r="655" spans="1:11" ht="25.5" x14ac:dyDescent="0.2">
      <c r="B655" s="24">
        <v>884</v>
      </c>
      <c r="C655" s="24">
        <v>25523</v>
      </c>
      <c r="D655" s="25" t="s">
        <v>1171</v>
      </c>
      <c r="E655" s="26">
        <v>2005</v>
      </c>
      <c r="F655" s="24">
        <v>8</v>
      </c>
      <c r="G655" s="24" t="s">
        <v>1172</v>
      </c>
      <c r="H655" s="31" t="s">
        <v>1707</v>
      </c>
      <c r="I655" s="31"/>
      <c r="J655" s="14">
        <f>VLOOKUP(C655,'Master List'!$C$4:$AK$743,8,FALSE)</f>
        <v>39021</v>
      </c>
      <c r="K655" s="14">
        <f>VLOOKUP(C655,'Master List'!$C$4:$AK$743,34,FALSE)</f>
        <v>41578</v>
      </c>
    </row>
    <row r="656" spans="1:11" ht="25.5" x14ac:dyDescent="0.2">
      <c r="A656" s="97"/>
      <c r="B656" s="24">
        <v>893</v>
      </c>
      <c r="C656" s="24">
        <v>25523</v>
      </c>
      <c r="D656" s="25" t="s">
        <v>1171</v>
      </c>
      <c r="E656" s="26">
        <v>2005</v>
      </c>
      <c r="F656" s="24">
        <v>8</v>
      </c>
      <c r="G656" s="24" t="s">
        <v>1172</v>
      </c>
      <c r="H656" s="31" t="s">
        <v>1398</v>
      </c>
      <c r="I656" s="31"/>
      <c r="J656" s="14">
        <f>VLOOKUP(C656,'Master List'!$C$4:$AK$743,8,FALSE)</f>
        <v>39021</v>
      </c>
      <c r="K656" s="14">
        <f>VLOOKUP(C656,'Master List'!$C$4:$AK$743,34,FALSE)</f>
        <v>41578</v>
      </c>
    </row>
    <row r="657" spans="1:11" ht="25.5" x14ac:dyDescent="0.2">
      <c r="A657" s="97"/>
      <c r="B657" s="24">
        <v>881</v>
      </c>
      <c r="C657" s="24">
        <v>77701</v>
      </c>
      <c r="D657" s="25" t="s">
        <v>1173</v>
      </c>
      <c r="E657" s="26">
        <v>2005</v>
      </c>
      <c r="F657" s="24">
        <v>10</v>
      </c>
      <c r="G657" s="24" t="s">
        <v>1174</v>
      </c>
      <c r="H657" s="31" t="s">
        <v>1674</v>
      </c>
      <c r="I657" s="10"/>
      <c r="J657" s="14" t="str">
        <f>VLOOKUP(C657,'Master List'!$C$4:$AK$743,8,FALSE)</f>
        <v>Assumed Expired</v>
      </c>
      <c r="K657" s="14" t="str">
        <f>VLOOKUP(C657,'Master List'!$C$4:$AK$743,34,FALSE)</f>
        <v/>
      </c>
    </row>
    <row r="658" spans="1:11" ht="25.5" x14ac:dyDescent="0.2">
      <c r="A658" s="97"/>
      <c r="B658" s="24">
        <v>881</v>
      </c>
      <c r="C658" s="24">
        <v>77700</v>
      </c>
      <c r="D658" s="25" t="s">
        <v>1175</v>
      </c>
      <c r="E658" s="26">
        <v>2005</v>
      </c>
      <c r="F658" s="24">
        <v>10</v>
      </c>
      <c r="G658" s="24" t="s">
        <v>1176</v>
      </c>
      <c r="H658" s="31" t="s">
        <v>1674</v>
      </c>
      <c r="I658" s="10"/>
      <c r="J658" s="14" t="str">
        <f>VLOOKUP(C658,'Master List'!$C$4:$AK$743,8,FALSE)</f>
        <v>Assumed Expired</v>
      </c>
      <c r="K658" s="14" t="str">
        <f>VLOOKUP(C658,'Master List'!$C$4:$AK$743,34,FALSE)</f>
        <v/>
      </c>
    </row>
    <row r="659" spans="1:11" x14ac:dyDescent="0.2">
      <c r="B659" s="24">
        <v>882</v>
      </c>
      <c r="C659" s="24">
        <v>77301</v>
      </c>
      <c r="D659" s="25" t="s">
        <v>1177</v>
      </c>
      <c r="E659" s="26">
        <v>2005</v>
      </c>
      <c r="F659" s="24">
        <v>9</v>
      </c>
      <c r="G659" s="24" t="s">
        <v>1178</v>
      </c>
      <c r="H659" s="31" t="s">
        <v>1907</v>
      </c>
      <c r="I659" s="10"/>
      <c r="J659" s="14">
        <f>VLOOKUP(C659,'Master List'!$C$4:$AK$743,8,FALSE)</f>
        <v>38554</v>
      </c>
      <c r="K659" s="14">
        <f>VLOOKUP(C659,'Master List'!$C$4:$AK$743,34,FALSE)</f>
        <v>39650</v>
      </c>
    </row>
    <row r="660" spans="1:11" ht="25.5" x14ac:dyDescent="0.2">
      <c r="B660" s="24">
        <v>894</v>
      </c>
      <c r="C660" s="24">
        <v>14017</v>
      </c>
      <c r="D660" s="25" t="s">
        <v>1179</v>
      </c>
      <c r="E660" s="26">
        <v>2005</v>
      </c>
      <c r="F660" s="24">
        <v>3</v>
      </c>
      <c r="G660" s="24" t="s">
        <v>1180</v>
      </c>
      <c r="H660" s="31" t="s">
        <v>1400</v>
      </c>
      <c r="I660" s="31"/>
      <c r="J660" s="14">
        <f>VLOOKUP(C660,'Master List'!$C$4:$AK$743,8,FALSE)</f>
        <v>39067</v>
      </c>
      <c r="K660" s="14">
        <f>VLOOKUP(C660,'Master List'!$C$4:$AK$743,34,FALSE)</f>
        <v>41624</v>
      </c>
    </row>
    <row r="661" spans="1:11" ht="25.5" x14ac:dyDescent="0.2">
      <c r="B661" s="24">
        <v>894</v>
      </c>
      <c r="C661" s="24">
        <v>14017</v>
      </c>
      <c r="D661" s="25" t="s">
        <v>1179</v>
      </c>
      <c r="E661" s="26">
        <v>2005</v>
      </c>
      <c r="F661" s="24">
        <v>3</v>
      </c>
      <c r="G661" s="24" t="s">
        <v>1180</v>
      </c>
      <c r="H661" s="31" t="s">
        <v>808</v>
      </c>
      <c r="I661" s="31"/>
      <c r="J661" s="14">
        <f>VLOOKUP(C661,'Master List'!$C$4:$AK$743,8,FALSE)</f>
        <v>39067</v>
      </c>
      <c r="K661" s="14">
        <f>VLOOKUP(C661,'Master List'!$C$4:$AK$743,34,FALSE)</f>
        <v>41624</v>
      </c>
    </row>
    <row r="662" spans="1:11" x14ac:dyDescent="0.2">
      <c r="B662" s="24">
        <v>880</v>
      </c>
      <c r="C662" s="24">
        <v>14017</v>
      </c>
      <c r="D662" s="25" t="s">
        <v>1179</v>
      </c>
      <c r="E662" s="26">
        <v>2005</v>
      </c>
      <c r="F662" s="24">
        <v>3</v>
      </c>
      <c r="G662" s="24" t="s">
        <v>1180</v>
      </c>
      <c r="H662" s="31" t="s">
        <v>1858</v>
      </c>
      <c r="I662" s="31"/>
      <c r="J662" s="14">
        <f>VLOOKUP(C662,'Master List'!$C$4:$AK$743,8,FALSE)</f>
        <v>39067</v>
      </c>
      <c r="K662" s="14">
        <f>VLOOKUP(C662,'Master List'!$C$4:$AK$743,34,FALSE)</f>
        <v>41624</v>
      </c>
    </row>
    <row r="663" spans="1:11" x14ac:dyDescent="0.2">
      <c r="A663" s="97"/>
      <c r="B663" s="24">
        <v>880</v>
      </c>
      <c r="C663" s="24">
        <v>24355</v>
      </c>
      <c r="D663" s="25" t="s">
        <v>1181</v>
      </c>
      <c r="E663" s="26">
        <v>2005</v>
      </c>
      <c r="F663" s="24">
        <v>3</v>
      </c>
      <c r="G663" s="24" t="s">
        <v>1182</v>
      </c>
      <c r="H663" s="31" t="s">
        <v>1858</v>
      </c>
      <c r="I663" s="31"/>
      <c r="J663" s="14">
        <f>VLOOKUP(C663,'Master List'!$C$4:$AK$743,8,FALSE)</f>
        <v>38687</v>
      </c>
      <c r="K663" s="14">
        <f>VLOOKUP(C663,'Master List'!$C$4:$AK$743,34,FALSE)</f>
        <v>41244</v>
      </c>
    </row>
    <row r="664" spans="1:11" x14ac:dyDescent="0.2">
      <c r="A664" s="97"/>
      <c r="B664" s="24">
        <v>880</v>
      </c>
      <c r="C664" s="24">
        <v>24591</v>
      </c>
      <c r="D664" s="25" t="s">
        <v>1183</v>
      </c>
      <c r="E664" s="26">
        <v>2005</v>
      </c>
      <c r="F664" s="24">
        <v>4</v>
      </c>
      <c r="G664" s="24" t="s">
        <v>1184</v>
      </c>
      <c r="H664" s="31" t="s">
        <v>1858</v>
      </c>
      <c r="I664" s="31"/>
      <c r="J664" s="14" t="str">
        <f>VLOOKUP(C664,'Master List'!$C$4:$AK$743,8,FALSE)</f>
        <v>Voided</v>
      </c>
      <c r="K664" s="14" t="str">
        <f>VLOOKUP(C664,'Master List'!$C$4:$AK$743,34,FALSE)</f>
        <v/>
      </c>
    </row>
    <row r="665" spans="1:11" ht="25.5" x14ac:dyDescent="0.2">
      <c r="B665" s="24">
        <v>884</v>
      </c>
      <c r="C665" s="24">
        <v>24591</v>
      </c>
      <c r="D665" s="25" t="s">
        <v>1183</v>
      </c>
      <c r="E665" s="26">
        <v>2005</v>
      </c>
      <c r="F665" s="24">
        <v>4</v>
      </c>
      <c r="G665" s="24" t="s">
        <v>1184</v>
      </c>
      <c r="H665" s="31" t="s">
        <v>1695</v>
      </c>
      <c r="I665" s="31"/>
      <c r="J665" s="14" t="str">
        <f>VLOOKUP(C665,'Master List'!$C$4:$AK$743,8,FALSE)</f>
        <v>Voided</v>
      </c>
      <c r="K665" s="14" t="str">
        <f>VLOOKUP(C665,'Master List'!$C$4:$AK$743,34,FALSE)</f>
        <v/>
      </c>
    </row>
    <row r="666" spans="1:11" x14ac:dyDescent="0.2">
      <c r="A666" s="97"/>
      <c r="B666" s="24">
        <v>881</v>
      </c>
      <c r="C666" s="24">
        <v>25886</v>
      </c>
      <c r="D666" s="25" t="s">
        <v>191</v>
      </c>
      <c r="E666" s="26">
        <v>2005</v>
      </c>
      <c r="F666" s="24">
        <v>6</v>
      </c>
      <c r="G666" s="24" t="s">
        <v>620</v>
      </c>
      <c r="H666" s="31" t="s">
        <v>1906</v>
      </c>
      <c r="I666" s="31"/>
      <c r="J666" s="14">
        <f>VLOOKUP(C666,'Master List'!$C$4:$AK$743,8,FALSE)</f>
        <v>38607</v>
      </c>
      <c r="K666" s="14">
        <f>VLOOKUP(C666,'Master List'!$C$4:$AK$743,34,FALSE)</f>
        <v>39703</v>
      </c>
    </row>
    <row r="667" spans="1:11" ht="25.5" x14ac:dyDescent="0.2">
      <c r="B667" s="24">
        <v>881</v>
      </c>
      <c r="C667" s="24">
        <v>25886</v>
      </c>
      <c r="D667" s="25" t="s">
        <v>191</v>
      </c>
      <c r="E667" s="26">
        <v>2005</v>
      </c>
      <c r="F667" s="24">
        <v>6</v>
      </c>
      <c r="G667" s="24" t="s">
        <v>620</v>
      </c>
      <c r="H667" s="31" t="s">
        <v>1674</v>
      </c>
      <c r="I667" s="31"/>
      <c r="J667" s="14">
        <f>VLOOKUP(C667,'Master List'!$C$4:$AK$743,8,FALSE)</f>
        <v>38607</v>
      </c>
      <c r="K667" s="14">
        <f>VLOOKUP(C667,'Master List'!$C$4:$AK$743,34,FALSE)</f>
        <v>39703</v>
      </c>
    </row>
    <row r="668" spans="1:11" x14ac:dyDescent="0.2">
      <c r="B668" s="24">
        <v>882</v>
      </c>
      <c r="C668" s="24">
        <v>25886</v>
      </c>
      <c r="D668" s="25" t="s">
        <v>191</v>
      </c>
      <c r="E668" s="26">
        <v>2005</v>
      </c>
      <c r="F668" s="24">
        <v>6</v>
      </c>
      <c r="G668" s="24" t="s">
        <v>620</v>
      </c>
      <c r="H668" s="31" t="s">
        <v>1907</v>
      </c>
      <c r="I668" s="31"/>
      <c r="J668" s="14">
        <f>VLOOKUP(C668,'Master List'!$C$4:$AK$743,8,FALSE)</f>
        <v>38607</v>
      </c>
      <c r="K668" s="14">
        <f>VLOOKUP(C668,'Master List'!$C$4:$AK$743,34,FALSE)</f>
        <v>39703</v>
      </c>
    </row>
    <row r="669" spans="1:11" ht="25.5" x14ac:dyDescent="0.2">
      <c r="B669" s="24">
        <v>894</v>
      </c>
      <c r="C669" s="24">
        <v>19940</v>
      </c>
      <c r="D669" s="25" t="s">
        <v>1185</v>
      </c>
      <c r="E669" s="26">
        <v>2005</v>
      </c>
      <c r="F669" s="24">
        <v>4</v>
      </c>
      <c r="G669" s="24" t="s">
        <v>1186</v>
      </c>
      <c r="H669" s="31" t="s">
        <v>521</v>
      </c>
      <c r="I669" s="31"/>
      <c r="J669" s="14">
        <f>VLOOKUP(C669,'Master List'!$C$4:$AK$743,8,FALSE)</f>
        <v>38713</v>
      </c>
      <c r="K669" s="14">
        <f>VLOOKUP(C669,'Master List'!$C$4:$AK$743,34,FALSE)</f>
        <v>41270</v>
      </c>
    </row>
    <row r="670" spans="1:11" ht="25.5" x14ac:dyDescent="0.2">
      <c r="B670" s="24">
        <v>854</v>
      </c>
      <c r="C670" s="24">
        <v>76969</v>
      </c>
      <c r="D670" s="25" t="s">
        <v>1187</v>
      </c>
      <c r="E670" s="26">
        <v>2005</v>
      </c>
      <c r="F670" s="24">
        <v>2</v>
      </c>
      <c r="G670" s="24" t="s">
        <v>565</v>
      </c>
      <c r="H670" s="31" t="s">
        <v>1692</v>
      </c>
      <c r="I670" s="10"/>
      <c r="J670" s="14">
        <f>VLOOKUP(C670,'Master List'!$C$4:$AK$743,8,FALSE)</f>
        <v>38588</v>
      </c>
      <c r="K670" s="14">
        <f>VLOOKUP(C670,'Master List'!$C$4:$AK$743,34,FALSE)</f>
        <v>39684</v>
      </c>
    </row>
    <row r="671" spans="1:11" ht="25.5" x14ac:dyDescent="0.2">
      <c r="B671" s="24">
        <v>442</v>
      </c>
      <c r="C671" s="24">
        <v>23005</v>
      </c>
      <c r="D671" s="25" t="s">
        <v>1188</v>
      </c>
      <c r="E671" s="26">
        <v>2005</v>
      </c>
      <c r="F671" s="24">
        <v>9</v>
      </c>
      <c r="G671" s="24" t="s">
        <v>1189</v>
      </c>
      <c r="H671" s="31" t="s">
        <v>1688</v>
      </c>
      <c r="I671" s="31"/>
      <c r="J671" s="14">
        <f>VLOOKUP(C671,'Master List'!$C$4:$AK$743,8,FALSE)</f>
        <v>38721</v>
      </c>
      <c r="K671" s="14">
        <f>VLOOKUP(C671,'Master List'!$C$4:$AK$743,34,FALSE)</f>
        <v>39817</v>
      </c>
    </row>
    <row r="672" spans="1:11" ht="25.5" x14ac:dyDescent="0.2">
      <c r="B672" s="24">
        <v>894</v>
      </c>
      <c r="C672" s="24">
        <v>23565</v>
      </c>
      <c r="D672" s="25" t="s">
        <v>1190</v>
      </c>
      <c r="E672" s="26">
        <v>2005</v>
      </c>
      <c r="F672" s="24">
        <v>10</v>
      </c>
      <c r="G672" s="24" t="s">
        <v>1191</v>
      </c>
      <c r="H672" s="31" t="s">
        <v>521</v>
      </c>
      <c r="I672" s="31"/>
      <c r="J672" s="14">
        <f>VLOOKUP(C672,'Master List'!$C$4:$AK$743,8,FALSE)</f>
        <v>39581</v>
      </c>
      <c r="K672" s="14">
        <f>VLOOKUP(C672,'Master List'!$C$4:$AK$743,34,FALSE)</f>
        <v>42137</v>
      </c>
    </row>
    <row r="673" spans="1:11" x14ac:dyDescent="0.2">
      <c r="B673" s="24">
        <v>881</v>
      </c>
      <c r="C673" s="24">
        <v>78479</v>
      </c>
      <c r="D673" s="25" t="s">
        <v>1192</v>
      </c>
      <c r="E673" s="26">
        <v>2005</v>
      </c>
      <c r="F673" s="24">
        <v>9</v>
      </c>
      <c r="G673" s="24" t="s">
        <v>1193</v>
      </c>
      <c r="H673" s="31" t="s">
        <v>1906</v>
      </c>
      <c r="I673" s="10"/>
      <c r="J673" s="14">
        <f>VLOOKUP(C673,'Master List'!$C$4:$AK$743,8,FALSE)</f>
        <v>38527</v>
      </c>
      <c r="K673" s="14">
        <f>VLOOKUP(C673,'Master List'!$C$4:$AK$743,34,FALSE)</f>
        <v>39623</v>
      </c>
    </row>
    <row r="674" spans="1:11" ht="25.5" x14ac:dyDescent="0.2">
      <c r="B674" s="24">
        <v>881</v>
      </c>
      <c r="C674" s="24">
        <v>78479</v>
      </c>
      <c r="D674" s="25" t="s">
        <v>1192</v>
      </c>
      <c r="E674" s="26">
        <v>2005</v>
      </c>
      <c r="F674" s="24">
        <v>9</v>
      </c>
      <c r="G674" s="24" t="s">
        <v>1193</v>
      </c>
      <c r="H674" s="31" t="s">
        <v>1674</v>
      </c>
      <c r="I674" s="10"/>
      <c r="J674" s="14">
        <f>VLOOKUP(C674,'Master List'!$C$4:$AK$743,8,FALSE)</f>
        <v>38527</v>
      </c>
      <c r="K674" s="14">
        <f>VLOOKUP(C674,'Master List'!$C$4:$AK$743,34,FALSE)</f>
        <v>39623</v>
      </c>
    </row>
    <row r="675" spans="1:11" ht="25.5" x14ac:dyDescent="0.2">
      <c r="A675" s="97"/>
      <c r="B675" s="24">
        <v>894</v>
      </c>
      <c r="C675" s="24">
        <v>25714</v>
      </c>
      <c r="D675" s="25" t="s">
        <v>186</v>
      </c>
      <c r="E675" s="26">
        <v>2005</v>
      </c>
      <c r="F675" s="24">
        <v>6</v>
      </c>
      <c r="G675" s="24" t="s">
        <v>1194</v>
      </c>
      <c r="H675" s="31" t="s">
        <v>1400</v>
      </c>
      <c r="I675" s="31"/>
      <c r="J675" s="14">
        <f>VLOOKUP(C675,'Master List'!$C$4:$AK$743,8,FALSE)</f>
        <v>38617</v>
      </c>
      <c r="K675" s="14">
        <f>VLOOKUP(C675,'Master List'!$C$4:$AK$743,34,FALSE)</f>
        <v>41174</v>
      </c>
    </row>
    <row r="676" spans="1:11" ht="25.5" x14ac:dyDescent="0.2">
      <c r="A676" s="97"/>
      <c r="B676" s="24">
        <v>442</v>
      </c>
      <c r="C676" s="24">
        <v>13389</v>
      </c>
      <c r="D676" s="25" t="s">
        <v>1195</v>
      </c>
      <c r="E676" s="26">
        <v>2005</v>
      </c>
      <c r="F676" s="24">
        <v>9</v>
      </c>
      <c r="G676" s="24" t="s">
        <v>59</v>
      </c>
      <c r="H676" s="31" t="s">
        <v>1688</v>
      </c>
      <c r="I676" s="31"/>
      <c r="J676" s="14">
        <f>VLOOKUP(C676,'Master List'!$C$4:$AK$743,8,FALSE)</f>
        <v>38664</v>
      </c>
      <c r="K676" s="14">
        <f>VLOOKUP(C676,'Master List'!$C$4:$AK$743,34,FALSE)</f>
        <v>39760</v>
      </c>
    </row>
    <row r="677" spans="1:11" x14ac:dyDescent="0.2">
      <c r="A677" s="97"/>
      <c r="B677" s="24">
        <v>880</v>
      </c>
      <c r="C677" s="24">
        <v>4082</v>
      </c>
      <c r="D677" s="25" t="s">
        <v>60</v>
      </c>
      <c r="E677" s="26">
        <v>2005</v>
      </c>
      <c r="F677" s="24">
        <v>3</v>
      </c>
      <c r="G677" s="24" t="s">
        <v>61</v>
      </c>
      <c r="H677" s="31" t="s">
        <v>1858</v>
      </c>
      <c r="I677" s="31"/>
      <c r="J677" s="14" t="str">
        <f>VLOOKUP(C677,'Master List'!$C$4:$AK$743,8,FALSE)</f>
        <v>Non performed</v>
      </c>
      <c r="K677" s="14" t="str">
        <f>VLOOKUP(C677,'Master List'!$C$4:$AK$743,34,FALSE)</f>
        <v/>
      </c>
    </row>
    <row r="678" spans="1:11" ht="25.5" x14ac:dyDescent="0.2">
      <c r="B678" s="24">
        <v>894</v>
      </c>
      <c r="C678" s="24">
        <v>21450</v>
      </c>
      <c r="D678" s="25" t="s">
        <v>62</v>
      </c>
      <c r="E678" s="26">
        <v>2005</v>
      </c>
      <c r="F678" s="24">
        <v>4</v>
      </c>
      <c r="G678" s="24" t="s">
        <v>63</v>
      </c>
      <c r="H678" s="31" t="s">
        <v>1400</v>
      </c>
      <c r="I678" s="31"/>
      <c r="J678" s="14">
        <f>VLOOKUP(C678,'Master List'!$C$4:$AK$743,8,FALSE)</f>
        <v>39745</v>
      </c>
      <c r="K678" s="14">
        <f>VLOOKUP(C678,'Master List'!$C$4:$AK$743,34,FALSE)</f>
        <v>42301</v>
      </c>
    </row>
    <row r="679" spans="1:11" x14ac:dyDescent="0.2">
      <c r="B679" s="24">
        <v>880</v>
      </c>
      <c r="C679" s="24">
        <v>14018</v>
      </c>
      <c r="D679" s="25" t="s">
        <v>64</v>
      </c>
      <c r="E679" s="26">
        <v>2005</v>
      </c>
      <c r="F679" s="24">
        <v>3</v>
      </c>
      <c r="G679" s="24" t="s">
        <v>65</v>
      </c>
      <c r="H679" s="31" t="s">
        <v>1858</v>
      </c>
      <c r="I679" s="31"/>
      <c r="J679" s="14">
        <f>VLOOKUP(C679,'Master List'!$C$4:$AK$743,8,FALSE)</f>
        <v>39065</v>
      </c>
      <c r="K679" s="14">
        <f>VLOOKUP(C679,'Master List'!$C$4:$AK$743,34,FALSE)</f>
        <v>41622</v>
      </c>
    </row>
    <row r="680" spans="1:11" ht="25.5" x14ac:dyDescent="0.2">
      <c r="B680" s="24">
        <v>894</v>
      </c>
      <c r="C680" s="24">
        <v>14018</v>
      </c>
      <c r="D680" s="25" t="s">
        <v>64</v>
      </c>
      <c r="E680" s="26">
        <v>2005</v>
      </c>
      <c r="F680" s="24">
        <v>3</v>
      </c>
      <c r="G680" s="24" t="s">
        <v>65</v>
      </c>
      <c r="H680" s="31" t="s">
        <v>1400</v>
      </c>
      <c r="I680" s="31"/>
      <c r="J680" s="14">
        <f>VLOOKUP(C680,'Master List'!$C$4:$AK$743,8,FALSE)</f>
        <v>39065</v>
      </c>
      <c r="K680" s="14">
        <f>VLOOKUP(C680,'Master List'!$C$4:$AK$743,34,FALSE)</f>
        <v>41622</v>
      </c>
    </row>
    <row r="681" spans="1:11" ht="25.5" x14ac:dyDescent="0.2">
      <c r="B681" s="24">
        <v>894</v>
      </c>
      <c r="C681" s="24">
        <v>14018</v>
      </c>
      <c r="D681" s="25" t="s">
        <v>64</v>
      </c>
      <c r="E681" s="26">
        <v>2005</v>
      </c>
      <c r="F681" s="24">
        <v>3</v>
      </c>
      <c r="G681" s="24" t="s">
        <v>65</v>
      </c>
      <c r="H681" s="31" t="s">
        <v>808</v>
      </c>
      <c r="I681" s="31"/>
      <c r="J681" s="14">
        <f>VLOOKUP(C681,'Master List'!$C$4:$AK$743,8,FALSE)</f>
        <v>39065</v>
      </c>
      <c r="K681" s="14">
        <f>VLOOKUP(C681,'Master List'!$C$4:$AK$743,34,FALSE)</f>
        <v>41622</v>
      </c>
    </row>
    <row r="682" spans="1:11" ht="25.5" x14ac:dyDescent="0.2">
      <c r="A682" s="97"/>
      <c r="B682" s="24">
        <v>894</v>
      </c>
      <c r="C682" s="24">
        <v>7904</v>
      </c>
      <c r="D682" s="25" t="s">
        <v>66</v>
      </c>
      <c r="E682" s="26">
        <v>2005</v>
      </c>
      <c r="F682" s="24">
        <v>4</v>
      </c>
      <c r="G682" s="24" t="s">
        <v>67</v>
      </c>
      <c r="H682" s="31" t="s">
        <v>521</v>
      </c>
      <c r="I682" s="31"/>
      <c r="J682" s="14">
        <f>VLOOKUP(C682,'Master List'!$C$4:$AK$743,8,FALSE)</f>
        <v>38847</v>
      </c>
      <c r="K682" s="14">
        <f>VLOOKUP(C682,'Master List'!$C$4:$AK$743,34,FALSE)</f>
        <v>41404</v>
      </c>
    </row>
    <row r="683" spans="1:11" ht="25.5" x14ac:dyDescent="0.2">
      <c r="B683" s="24">
        <v>854</v>
      </c>
      <c r="C683" s="24">
        <v>25887</v>
      </c>
      <c r="D683" s="25" t="s">
        <v>198</v>
      </c>
      <c r="E683" s="26">
        <v>2005</v>
      </c>
      <c r="F683" s="24">
        <v>6</v>
      </c>
      <c r="G683" s="24" t="s">
        <v>620</v>
      </c>
      <c r="H683" s="31" t="s">
        <v>1692</v>
      </c>
      <c r="I683" s="31"/>
      <c r="J683" s="14">
        <f>VLOOKUP(C683,'Master List'!$C$4:$AK$743,8,FALSE)</f>
        <v>38940</v>
      </c>
      <c r="K683" s="14">
        <f>VLOOKUP(C683,'Master List'!$C$4:$AK$743,34,FALSE)</f>
        <v>40036</v>
      </c>
    </row>
    <row r="684" spans="1:11" ht="25.5" x14ac:dyDescent="0.2">
      <c r="B684" s="24">
        <v>892</v>
      </c>
      <c r="C684" s="24">
        <v>22478</v>
      </c>
      <c r="D684" s="25" t="s">
        <v>68</v>
      </c>
      <c r="E684" s="26">
        <v>2005</v>
      </c>
      <c r="F684" s="24">
        <v>4</v>
      </c>
      <c r="G684" s="24" t="s">
        <v>69</v>
      </c>
      <c r="H684" s="31" t="s">
        <v>1704</v>
      </c>
      <c r="I684" s="31"/>
      <c r="J684" s="14">
        <f>VLOOKUP(C684,'Master List'!$C$4:$AK$743,8,FALSE)</f>
        <v>39307</v>
      </c>
      <c r="K684" s="14">
        <f>VLOOKUP(C684,'Master List'!$C$4:$AK$743,34,FALSE)</f>
        <v>41864</v>
      </c>
    </row>
    <row r="685" spans="1:11" ht="25.5" x14ac:dyDescent="0.2">
      <c r="A685" s="97"/>
      <c r="B685" s="24">
        <v>442</v>
      </c>
      <c r="C685" s="24">
        <v>21802</v>
      </c>
      <c r="D685" s="25" t="s">
        <v>70</v>
      </c>
      <c r="E685" s="26">
        <v>2005</v>
      </c>
      <c r="F685" s="24">
        <v>9</v>
      </c>
      <c r="G685" s="24" t="s">
        <v>71</v>
      </c>
      <c r="H685" s="31" t="s">
        <v>1688</v>
      </c>
      <c r="I685" s="31"/>
      <c r="J685" s="14">
        <f>VLOOKUP(C685,'Master List'!$C$4:$AK$743,8,FALSE)</f>
        <v>39043</v>
      </c>
      <c r="K685" s="14">
        <f>VLOOKUP(C685,'Master List'!$C$4:$AK$743,34,FALSE)</f>
        <v>40139</v>
      </c>
    </row>
    <row r="686" spans="1:11" x14ac:dyDescent="0.2">
      <c r="A686" s="97"/>
      <c r="B686" s="24">
        <v>882</v>
      </c>
      <c r="C686" s="24">
        <v>25751</v>
      </c>
      <c r="D686" s="25" t="s">
        <v>72</v>
      </c>
      <c r="E686" s="26">
        <v>2005</v>
      </c>
      <c r="F686" s="24">
        <v>3</v>
      </c>
      <c r="G686" s="24" t="s">
        <v>557</v>
      </c>
      <c r="H686" s="31" t="s">
        <v>1907</v>
      </c>
      <c r="I686" s="31"/>
      <c r="J686" s="14" t="str">
        <f>VLOOKUP(C686,'Master List'!$C$4:$AK$743,8,FALSE)</f>
        <v>Assumed Expired</v>
      </c>
      <c r="K686" s="14" t="str">
        <f>VLOOKUP(C686,'Master List'!$C$4:$AK$743,34,FALSE)</f>
        <v/>
      </c>
    </row>
    <row r="687" spans="1:11" ht="25.5" x14ac:dyDescent="0.2">
      <c r="A687" s="97"/>
      <c r="B687" s="24">
        <v>881</v>
      </c>
      <c r="C687" s="24">
        <v>25750</v>
      </c>
      <c r="D687" s="25" t="s">
        <v>73</v>
      </c>
      <c r="E687" s="26">
        <v>2005</v>
      </c>
      <c r="F687" s="24">
        <v>3</v>
      </c>
      <c r="G687" s="24" t="s">
        <v>557</v>
      </c>
      <c r="H687" s="31" t="s">
        <v>1674</v>
      </c>
      <c r="I687" s="31"/>
      <c r="J687" s="14" t="str">
        <f>VLOOKUP(C687,'Master List'!$C$4:$AK$743,8,FALSE)</f>
        <v>Assumed Expired</v>
      </c>
      <c r="K687" s="14" t="str">
        <f>VLOOKUP(C687,'Master List'!$C$4:$AK$743,34,FALSE)</f>
        <v/>
      </c>
    </row>
    <row r="688" spans="1:11" ht="25.5" x14ac:dyDescent="0.2">
      <c r="A688" s="97"/>
      <c r="B688" s="24">
        <v>884</v>
      </c>
      <c r="C688" s="24">
        <v>22935</v>
      </c>
      <c r="D688" s="25" t="s">
        <v>74</v>
      </c>
      <c r="E688" s="26">
        <v>2005</v>
      </c>
      <c r="F688" s="24">
        <v>7</v>
      </c>
      <c r="G688" s="24" t="s">
        <v>75</v>
      </c>
      <c r="H688" s="31" t="s">
        <v>1683</v>
      </c>
      <c r="I688" s="31"/>
      <c r="J688" s="14">
        <f>VLOOKUP(C688,'Master List'!$C$4:$AK$743,8,FALSE)</f>
        <v>39070</v>
      </c>
      <c r="K688" s="14">
        <f>VLOOKUP(C688,'Master List'!$C$4:$AK$743,34,FALSE)</f>
        <v>41627</v>
      </c>
    </row>
    <row r="689" spans="1:11" ht="25.5" x14ac:dyDescent="0.2">
      <c r="A689" s="97"/>
      <c r="B689" s="24">
        <v>892</v>
      </c>
      <c r="C689" s="24">
        <v>22935</v>
      </c>
      <c r="D689" s="25" t="s">
        <v>74</v>
      </c>
      <c r="E689" s="26">
        <v>2005</v>
      </c>
      <c r="F689" s="24">
        <v>7</v>
      </c>
      <c r="G689" s="24" t="s">
        <v>75</v>
      </c>
      <c r="H689" s="31" t="s">
        <v>1704</v>
      </c>
      <c r="I689" s="31"/>
      <c r="J689" s="14">
        <f>VLOOKUP(C689,'Master List'!$C$4:$AK$743,8,FALSE)</f>
        <v>39070</v>
      </c>
      <c r="K689" s="14">
        <f>VLOOKUP(C689,'Master List'!$C$4:$AK$743,34,FALSE)</f>
        <v>41627</v>
      </c>
    </row>
    <row r="690" spans="1:11" ht="25.5" x14ac:dyDescent="0.2">
      <c r="A690" s="97"/>
      <c r="B690" s="24">
        <v>892</v>
      </c>
      <c r="C690" s="24">
        <v>22935</v>
      </c>
      <c r="D690" s="25" t="s">
        <v>74</v>
      </c>
      <c r="E690" s="26">
        <v>2005</v>
      </c>
      <c r="F690" s="24">
        <v>7</v>
      </c>
      <c r="G690" s="24" t="s">
        <v>75</v>
      </c>
      <c r="H690" s="31" t="s">
        <v>1708</v>
      </c>
      <c r="I690" s="31"/>
      <c r="J690" s="14">
        <f>VLOOKUP(C690,'Master List'!$C$4:$AK$743,8,FALSE)</f>
        <v>39070</v>
      </c>
      <c r="K690" s="14">
        <f>VLOOKUP(C690,'Master List'!$C$4:$AK$743,34,FALSE)</f>
        <v>41627</v>
      </c>
    </row>
    <row r="691" spans="1:11" ht="25.5" x14ac:dyDescent="0.2">
      <c r="B691" s="24">
        <v>892</v>
      </c>
      <c r="C691" s="24">
        <v>15278</v>
      </c>
      <c r="D691" s="25" t="s">
        <v>76</v>
      </c>
      <c r="E691" s="26">
        <v>2005</v>
      </c>
      <c r="F691" s="24">
        <v>8</v>
      </c>
      <c r="G691" s="24" t="s">
        <v>77</v>
      </c>
      <c r="H691" s="31" t="s">
        <v>1704</v>
      </c>
      <c r="I691" s="31"/>
      <c r="J691" s="14">
        <f>VLOOKUP(C691,'Master List'!$C$4:$AK$743,8,FALSE)</f>
        <v>39038</v>
      </c>
      <c r="K691" s="14">
        <f>VLOOKUP(C691,'Master List'!$C$4:$AK$743,34,FALSE)</f>
        <v>39769</v>
      </c>
    </row>
    <row r="692" spans="1:11" x14ac:dyDescent="0.2">
      <c r="B692" s="24">
        <v>882</v>
      </c>
      <c r="C692" s="24">
        <v>78961</v>
      </c>
      <c r="D692" s="25" t="s">
        <v>78</v>
      </c>
      <c r="E692" s="26">
        <v>2005</v>
      </c>
      <c r="F692" s="24">
        <v>9</v>
      </c>
      <c r="G692" s="24" t="s">
        <v>79</v>
      </c>
      <c r="H692" s="31" t="s">
        <v>1709</v>
      </c>
      <c r="I692" s="10"/>
      <c r="J692" s="14">
        <f>VLOOKUP(C692,'Master List'!$C$4:$AK$743,8,FALSE)</f>
        <v>38940</v>
      </c>
      <c r="K692" s="14">
        <f>VLOOKUP(C692,'Master List'!$C$4:$AK$743,34,FALSE)</f>
        <v>40036</v>
      </c>
    </row>
    <row r="693" spans="1:11" ht="25.5" x14ac:dyDescent="0.2">
      <c r="B693" s="24">
        <v>884</v>
      </c>
      <c r="C693" s="24">
        <v>5774</v>
      </c>
      <c r="D693" s="25" t="s">
        <v>80</v>
      </c>
      <c r="E693" s="26">
        <v>2005</v>
      </c>
      <c r="F693" s="24">
        <v>12</v>
      </c>
      <c r="G693" s="24" t="s">
        <v>876</v>
      </c>
      <c r="H693" s="31" t="s">
        <v>1712</v>
      </c>
      <c r="I693" s="31"/>
      <c r="J693" s="14">
        <f>VLOOKUP(C693,'Master List'!$C$4:$AK$743,8,FALSE)</f>
        <v>39072</v>
      </c>
      <c r="K693" s="14">
        <f>VLOOKUP(C693,'Master List'!$C$4:$AK$743,34,FALSE)</f>
        <v>41629</v>
      </c>
    </row>
    <row r="694" spans="1:11" ht="25.5" x14ac:dyDescent="0.2">
      <c r="B694" s="24">
        <v>884</v>
      </c>
      <c r="C694" s="24">
        <v>5774</v>
      </c>
      <c r="D694" s="25" t="s">
        <v>80</v>
      </c>
      <c r="E694" s="26">
        <v>2005</v>
      </c>
      <c r="F694" s="24">
        <v>12</v>
      </c>
      <c r="G694" s="24" t="s">
        <v>876</v>
      </c>
      <c r="H694" s="31" t="s">
        <v>1710</v>
      </c>
      <c r="I694" s="31"/>
      <c r="J694" s="14">
        <f>VLOOKUP(C694,'Master List'!$C$4:$AK$743,8,FALSE)</f>
        <v>39072</v>
      </c>
      <c r="K694" s="14">
        <f>VLOOKUP(C694,'Master List'!$C$4:$AK$743,34,FALSE)</f>
        <v>41629</v>
      </c>
    </row>
    <row r="695" spans="1:11" ht="25.5" x14ac:dyDescent="0.2">
      <c r="B695" s="24">
        <v>884</v>
      </c>
      <c r="C695" s="24">
        <v>5774</v>
      </c>
      <c r="D695" s="25" t="s">
        <v>80</v>
      </c>
      <c r="E695" s="26">
        <v>2005</v>
      </c>
      <c r="F695" s="24">
        <v>12</v>
      </c>
      <c r="G695" s="24" t="s">
        <v>876</v>
      </c>
      <c r="H695" s="31" t="s">
        <v>1711</v>
      </c>
      <c r="I695" s="31"/>
      <c r="J695" s="14">
        <f>VLOOKUP(C695,'Master List'!$C$4:$AK$743,8,FALSE)</f>
        <v>39072</v>
      </c>
      <c r="K695" s="14">
        <f>VLOOKUP(C695,'Master List'!$C$4:$AK$743,34,FALSE)</f>
        <v>41629</v>
      </c>
    </row>
    <row r="696" spans="1:11" ht="25.5" x14ac:dyDescent="0.2">
      <c r="B696" s="24">
        <v>892</v>
      </c>
      <c r="C696" s="24">
        <v>23976</v>
      </c>
      <c r="D696" s="25" t="s">
        <v>81</v>
      </c>
      <c r="E696" s="26">
        <v>2005</v>
      </c>
      <c r="F696" s="24">
        <v>8</v>
      </c>
      <c r="G696" s="24" t="s">
        <v>82</v>
      </c>
      <c r="H696" s="31" t="s">
        <v>1704</v>
      </c>
      <c r="I696" s="31"/>
      <c r="J696" s="14">
        <f>VLOOKUP(C696,'Master List'!$C$4:$AK$743,8,FALSE)</f>
        <v>39021</v>
      </c>
      <c r="K696" s="14">
        <f>VLOOKUP(C696,'Master List'!$C$4:$AK$743,34,FALSE)</f>
        <v>39752</v>
      </c>
    </row>
    <row r="697" spans="1:11" ht="25.5" x14ac:dyDescent="0.2">
      <c r="B697" s="24">
        <v>881</v>
      </c>
      <c r="C697" s="24">
        <v>24559</v>
      </c>
      <c r="D697" s="25" t="s">
        <v>83</v>
      </c>
      <c r="E697" s="26">
        <v>2005</v>
      </c>
      <c r="F697" s="24">
        <v>2</v>
      </c>
      <c r="G697" s="24" t="s">
        <v>84</v>
      </c>
      <c r="H697" s="31" t="s">
        <v>1674</v>
      </c>
      <c r="I697" s="31"/>
      <c r="J697" s="14">
        <f>VLOOKUP(C697,'Master List'!$C$4:$AK$743,8,FALSE)</f>
        <v>38958</v>
      </c>
      <c r="K697" s="14">
        <f>VLOOKUP(C697,'Master List'!$C$4:$AK$743,34,FALSE)</f>
        <v>40054</v>
      </c>
    </row>
    <row r="698" spans="1:11" ht="25.5" x14ac:dyDescent="0.2">
      <c r="B698" s="24">
        <v>892</v>
      </c>
      <c r="C698" s="24">
        <v>24346</v>
      </c>
      <c r="D698" s="25" t="s">
        <v>85</v>
      </c>
      <c r="E698" s="26">
        <v>2005</v>
      </c>
      <c r="F698" s="24">
        <v>7</v>
      </c>
      <c r="G698" s="24" t="s">
        <v>86</v>
      </c>
      <c r="H698" s="31" t="s">
        <v>1708</v>
      </c>
      <c r="I698" s="31"/>
      <c r="J698" s="14" t="str">
        <f>VLOOKUP(C698,'Master List'!$C$4:$AK$743,8,FALSE)</f>
        <v>Assumed Expired</v>
      </c>
      <c r="K698" s="14" t="str">
        <f>VLOOKUP(C698,'Master List'!$C$4:$AK$743,34,FALSE)</f>
        <v/>
      </c>
    </row>
    <row r="699" spans="1:11" ht="25.5" x14ac:dyDescent="0.2">
      <c r="B699" s="24">
        <v>880</v>
      </c>
      <c r="C699" s="24">
        <v>20412</v>
      </c>
      <c r="D699" s="25" t="s">
        <v>87</v>
      </c>
      <c r="E699" s="26">
        <v>2005</v>
      </c>
      <c r="F699" s="24">
        <v>4</v>
      </c>
      <c r="G699" s="24" t="s">
        <v>88</v>
      </c>
      <c r="H699" s="31" t="s">
        <v>1678</v>
      </c>
      <c r="I699" s="31"/>
      <c r="J699" s="14">
        <f>VLOOKUP(C699,'Master List'!$C$4:$AK$743,8,FALSE)</f>
        <v>39064</v>
      </c>
      <c r="K699" s="14">
        <f>VLOOKUP(C699,'Master List'!$C$4:$AK$743,34,FALSE)</f>
        <v>41621</v>
      </c>
    </row>
    <row r="700" spans="1:11" ht="25.5" x14ac:dyDescent="0.2">
      <c r="B700" s="24">
        <v>894</v>
      </c>
      <c r="C700" s="24">
        <v>20412</v>
      </c>
      <c r="D700" s="25" t="s">
        <v>87</v>
      </c>
      <c r="E700" s="26">
        <v>2005</v>
      </c>
      <c r="F700" s="24">
        <v>4</v>
      </c>
      <c r="G700" s="24" t="s">
        <v>88</v>
      </c>
      <c r="H700" s="31" t="s">
        <v>1400</v>
      </c>
      <c r="I700" s="31"/>
      <c r="J700" s="14">
        <f>VLOOKUP(C700,'Master List'!$C$4:$AK$743,8,FALSE)</f>
        <v>39064</v>
      </c>
      <c r="K700" s="14">
        <f>VLOOKUP(C700,'Master List'!$C$4:$AK$743,34,FALSE)</f>
        <v>41621</v>
      </c>
    </row>
    <row r="701" spans="1:11" ht="25.5" x14ac:dyDescent="0.2">
      <c r="B701" s="24">
        <v>894</v>
      </c>
      <c r="C701" s="24">
        <v>20412</v>
      </c>
      <c r="D701" s="25" t="s">
        <v>87</v>
      </c>
      <c r="E701" s="26">
        <v>2005</v>
      </c>
      <c r="F701" s="24">
        <v>4</v>
      </c>
      <c r="G701" s="24" t="s">
        <v>88</v>
      </c>
      <c r="H701" s="31" t="s">
        <v>521</v>
      </c>
      <c r="I701" s="31"/>
      <c r="J701" s="14">
        <f>VLOOKUP(C701,'Master List'!$C$4:$AK$743,8,FALSE)</f>
        <v>39064</v>
      </c>
      <c r="K701" s="14">
        <f>VLOOKUP(C701,'Master List'!$C$4:$AK$743,34,FALSE)</f>
        <v>41621</v>
      </c>
    </row>
    <row r="702" spans="1:11" x14ac:dyDescent="0.2">
      <c r="A702" s="97"/>
      <c r="B702" s="24">
        <v>882</v>
      </c>
      <c r="C702" s="24">
        <v>78962</v>
      </c>
      <c r="D702" s="25" t="s">
        <v>89</v>
      </c>
      <c r="E702" s="26">
        <v>2005</v>
      </c>
      <c r="F702" s="24">
        <v>9</v>
      </c>
      <c r="G702" s="24" t="s">
        <v>90</v>
      </c>
      <c r="H702" s="31" t="s">
        <v>1709</v>
      </c>
      <c r="I702" s="10"/>
      <c r="J702" s="14">
        <f>VLOOKUP(C702,'Master List'!$C$4:$AK$743,8,FALSE)</f>
        <v>38939</v>
      </c>
      <c r="K702" s="14">
        <f>VLOOKUP(C702,'Master List'!$C$4:$AK$743,34,FALSE)</f>
        <v>40035</v>
      </c>
    </row>
    <row r="703" spans="1:11" ht="38.25" x14ac:dyDescent="0.2">
      <c r="A703" s="97"/>
      <c r="B703" s="24">
        <v>442</v>
      </c>
      <c r="C703" s="24">
        <v>75476</v>
      </c>
      <c r="D703" s="25" t="s">
        <v>91</v>
      </c>
      <c r="E703" s="26">
        <v>2005</v>
      </c>
      <c r="F703" s="24">
        <v>12</v>
      </c>
      <c r="G703" s="24" t="s">
        <v>92</v>
      </c>
      <c r="H703" s="31" t="s">
        <v>1696</v>
      </c>
      <c r="I703" s="10"/>
      <c r="J703" s="14" t="str">
        <f>VLOOKUP(C703,'Master List'!$C$4:$AK$743,8,FALSE)</f>
        <v>Assumed Expired</v>
      </c>
      <c r="K703" s="14" t="str">
        <f>VLOOKUP(C703,'Master List'!$C$4:$AK$743,34,FALSE)</f>
        <v/>
      </c>
    </row>
    <row r="704" spans="1:11" ht="25.5" x14ac:dyDescent="0.2">
      <c r="A704" s="97"/>
      <c r="B704" s="24">
        <v>442</v>
      </c>
      <c r="C704" s="24">
        <v>19883</v>
      </c>
      <c r="D704" s="25" t="s">
        <v>93</v>
      </c>
      <c r="E704" s="26">
        <v>2005</v>
      </c>
      <c r="F704" s="24">
        <v>9</v>
      </c>
      <c r="G704" s="24" t="s">
        <v>94</v>
      </c>
      <c r="H704" s="31" t="s">
        <v>1688</v>
      </c>
      <c r="I704" s="31"/>
      <c r="J704" s="14">
        <f>VLOOKUP(C704,'Master List'!$C$4:$AK$743,8,FALSE)</f>
        <v>39063</v>
      </c>
      <c r="K704" s="14">
        <f>VLOOKUP(C704,'Master List'!$C$4:$AK$743,34,FALSE)</f>
        <v>40159</v>
      </c>
    </row>
    <row r="705" spans="1:11" ht="25.5" x14ac:dyDescent="0.2">
      <c r="A705" s="97"/>
      <c r="B705" s="24">
        <v>884</v>
      </c>
      <c r="C705" s="24">
        <v>76160</v>
      </c>
      <c r="D705" s="25" t="s">
        <v>95</v>
      </c>
      <c r="E705" s="26">
        <v>2005</v>
      </c>
      <c r="F705" s="24">
        <v>10</v>
      </c>
      <c r="G705" s="24" t="s">
        <v>454</v>
      </c>
      <c r="H705" s="31" t="s">
        <v>1713</v>
      </c>
      <c r="I705" s="10"/>
      <c r="J705" s="14">
        <f>VLOOKUP(C705,'Master List'!$C$4:$AK$743,8,FALSE)</f>
        <v>39048</v>
      </c>
      <c r="K705" s="14">
        <f>VLOOKUP(C705,'Master List'!$C$4:$AK$743,34,FALSE)</f>
        <v>41605</v>
      </c>
    </row>
    <row r="706" spans="1:11" ht="25.5" x14ac:dyDescent="0.2">
      <c r="A706" s="97"/>
      <c r="B706" s="24">
        <v>884</v>
      </c>
      <c r="C706" s="24">
        <v>76160</v>
      </c>
      <c r="D706" s="25" t="s">
        <v>95</v>
      </c>
      <c r="E706" s="26">
        <v>2005</v>
      </c>
      <c r="F706" s="24">
        <v>10</v>
      </c>
      <c r="G706" s="24" t="s">
        <v>454</v>
      </c>
      <c r="H706" s="31" t="s">
        <v>1403</v>
      </c>
      <c r="I706" s="10"/>
      <c r="J706" s="14">
        <f>VLOOKUP(C706,'Master List'!$C$4:$AK$743,8,FALSE)</f>
        <v>39048</v>
      </c>
      <c r="K706" s="14">
        <f>VLOOKUP(C706,'Master List'!$C$4:$AK$743,34,FALSE)</f>
        <v>41605</v>
      </c>
    </row>
    <row r="707" spans="1:11" ht="25.5" x14ac:dyDescent="0.2">
      <c r="B707" s="24">
        <v>884</v>
      </c>
      <c r="C707" s="24">
        <v>6080</v>
      </c>
      <c r="D707" s="25" t="s">
        <v>96</v>
      </c>
      <c r="E707" s="26">
        <v>2006</v>
      </c>
      <c r="F707" s="24">
        <v>4</v>
      </c>
      <c r="G707" s="24" t="s">
        <v>97</v>
      </c>
      <c r="H707" s="31" t="s">
        <v>1695</v>
      </c>
      <c r="I707" s="31"/>
      <c r="J707" s="14">
        <f>VLOOKUP(C707,'Master List'!$C$4:$AK$743,8,FALSE)</f>
        <v>40071</v>
      </c>
      <c r="K707" s="14">
        <f>VLOOKUP(C707,'Master List'!$C$4:$AK$743,34,FALSE)</f>
        <v>42628</v>
      </c>
    </row>
    <row r="708" spans="1:11" ht="25.5" x14ac:dyDescent="0.2">
      <c r="B708" s="24">
        <v>892</v>
      </c>
      <c r="C708" s="24">
        <v>6080</v>
      </c>
      <c r="D708" s="25" t="s">
        <v>96</v>
      </c>
      <c r="E708" s="26">
        <v>2006</v>
      </c>
      <c r="F708" s="24">
        <v>4</v>
      </c>
      <c r="G708" s="24" t="s">
        <v>97</v>
      </c>
      <c r="H708" s="31" t="s">
        <v>1704</v>
      </c>
      <c r="I708" s="31"/>
      <c r="J708" s="14">
        <f>VLOOKUP(C708,'Master List'!$C$4:$AK$743,8,FALSE)</f>
        <v>40071</v>
      </c>
      <c r="K708" s="14">
        <f>VLOOKUP(C708,'Master List'!$C$4:$AK$743,34,FALSE)</f>
        <v>42628</v>
      </c>
    </row>
    <row r="709" spans="1:11" x14ac:dyDescent="0.2">
      <c r="B709" s="24">
        <v>990</v>
      </c>
      <c r="C709" s="24">
        <v>6080</v>
      </c>
      <c r="D709" s="25" t="s">
        <v>96</v>
      </c>
      <c r="E709" s="26">
        <v>2006</v>
      </c>
      <c r="F709" s="24">
        <v>4</v>
      </c>
      <c r="G709" s="24" t="s">
        <v>97</v>
      </c>
      <c r="H709" s="31" t="s">
        <v>1673</v>
      </c>
      <c r="I709" s="31"/>
      <c r="J709" s="14">
        <f>VLOOKUP(C709,'Master List'!$C$4:$AK$743,8,FALSE)</f>
        <v>40071</v>
      </c>
      <c r="K709" s="14">
        <f>VLOOKUP(C709,'Master List'!$C$4:$AK$743,34,FALSE)</f>
        <v>42628</v>
      </c>
    </row>
    <row r="710" spans="1:11" ht="25.5" x14ac:dyDescent="0.2">
      <c r="B710" s="24">
        <v>892</v>
      </c>
      <c r="C710" s="24">
        <v>75882</v>
      </c>
      <c r="D710" s="25" t="s">
        <v>98</v>
      </c>
      <c r="E710" s="26">
        <v>2006</v>
      </c>
      <c r="F710" s="24">
        <v>8</v>
      </c>
      <c r="G710" s="24" t="s">
        <v>99</v>
      </c>
      <c r="H710" s="31" t="s">
        <v>1708</v>
      </c>
      <c r="I710" s="10"/>
      <c r="J710" s="14" t="str">
        <f>VLOOKUP(C710,'Master List'!$C$4:$AK$743,8,FALSE)</f>
        <v>Assumed Expired</v>
      </c>
      <c r="K710" s="14" t="str">
        <f>VLOOKUP(C710,'Master List'!$C$4:$AK$743,34,FALSE)</f>
        <v/>
      </c>
    </row>
    <row r="711" spans="1:11" x14ac:dyDescent="0.2">
      <c r="A711" s="97"/>
      <c r="B711" s="24">
        <v>880</v>
      </c>
      <c r="C711" s="24">
        <v>17067</v>
      </c>
      <c r="D711" s="25" t="s">
        <v>100</v>
      </c>
      <c r="E711" s="26">
        <v>2006</v>
      </c>
      <c r="F711" s="24">
        <v>7</v>
      </c>
      <c r="G711" s="24" t="s">
        <v>101</v>
      </c>
      <c r="H711" s="31" t="s">
        <v>1858</v>
      </c>
      <c r="I711" s="31"/>
      <c r="J711" s="14">
        <f>VLOOKUP(C711,'Master List'!$C$4:$AK$743,8,FALSE)</f>
        <v>39065</v>
      </c>
      <c r="K711" s="14">
        <f>VLOOKUP(C711,'Master List'!$C$4:$AK$743,34,FALSE)</f>
        <v>41622</v>
      </c>
    </row>
    <row r="712" spans="1:11" x14ac:dyDescent="0.2">
      <c r="A712" s="97"/>
      <c r="B712" s="24">
        <v>880</v>
      </c>
      <c r="C712" s="24">
        <v>24337</v>
      </c>
      <c r="D712" s="25" t="s">
        <v>102</v>
      </c>
      <c r="E712" s="26">
        <v>2006</v>
      </c>
      <c r="F712" s="24">
        <v>1</v>
      </c>
      <c r="G712" s="24" t="s">
        <v>103</v>
      </c>
      <c r="H712" s="31" t="s">
        <v>1858</v>
      </c>
      <c r="I712" s="31"/>
      <c r="J712" s="14">
        <f>VLOOKUP(C712,'Master List'!$C$4:$AK$743,8,FALSE)</f>
        <v>39759</v>
      </c>
      <c r="K712" s="14">
        <f>VLOOKUP(C712,'Master List'!$C$4:$AK$743,34,FALSE)</f>
        <v>42315</v>
      </c>
    </row>
    <row r="713" spans="1:11" ht="25.5" x14ac:dyDescent="0.2">
      <c r="A713" s="97"/>
      <c r="B713" s="24">
        <v>892</v>
      </c>
      <c r="C713" s="24">
        <v>22517</v>
      </c>
      <c r="D713" s="25" t="s">
        <v>104</v>
      </c>
      <c r="E713" s="26">
        <v>2006</v>
      </c>
      <c r="F713" s="24">
        <v>2</v>
      </c>
      <c r="G713" s="24" t="s">
        <v>105</v>
      </c>
      <c r="H713" s="31" t="s">
        <v>1708</v>
      </c>
      <c r="I713" s="31"/>
      <c r="J713" s="14">
        <f>VLOOKUP(C713,'Master List'!$C$4:$AK$743,8,FALSE)</f>
        <v>39041</v>
      </c>
      <c r="K713" s="14">
        <f>VLOOKUP(C713,'Master List'!$C$4:$AK$743,34,FALSE)</f>
        <v>39772</v>
      </c>
    </row>
    <row r="714" spans="1:11" ht="25.5" x14ac:dyDescent="0.2">
      <c r="B714" s="24">
        <v>880</v>
      </c>
      <c r="C714" s="24">
        <v>21751</v>
      </c>
      <c r="D714" s="25" t="s">
        <v>106</v>
      </c>
      <c r="E714" s="26">
        <v>2006</v>
      </c>
      <c r="F714" s="24">
        <v>12</v>
      </c>
      <c r="G714" s="24" t="s">
        <v>107</v>
      </c>
      <c r="H714" s="31" t="s">
        <v>1678</v>
      </c>
      <c r="I714" s="31"/>
      <c r="J714" s="14">
        <f>VLOOKUP(C714,'Master List'!$C$4:$AK$743,8,FALSE)</f>
        <v>39182</v>
      </c>
      <c r="K714" s="14">
        <f>VLOOKUP(C714,'Master List'!$C$4:$AK$743,34,FALSE)</f>
        <v>41739</v>
      </c>
    </row>
    <row r="715" spans="1:11" ht="38.25" x14ac:dyDescent="0.2">
      <c r="B715" s="24">
        <v>442</v>
      </c>
      <c r="C715" s="24">
        <v>22218</v>
      </c>
      <c r="D715" s="25" t="s">
        <v>108</v>
      </c>
      <c r="E715" s="26">
        <v>2006</v>
      </c>
      <c r="F715" s="24">
        <v>12</v>
      </c>
      <c r="G715" s="24" t="s">
        <v>109</v>
      </c>
      <c r="H715" s="31" t="s">
        <v>1696</v>
      </c>
      <c r="I715" s="31"/>
      <c r="J715" s="14" t="str">
        <f>VLOOKUP(C715,'Master List'!$C$4:$AK$743,8,FALSE)</f>
        <v>Assumed Expired</v>
      </c>
      <c r="K715" s="14" t="str">
        <f>VLOOKUP(C715,'Master List'!$C$4:$AK$743,34,FALSE)</f>
        <v/>
      </c>
    </row>
    <row r="716" spans="1:11" ht="25.5" x14ac:dyDescent="0.2">
      <c r="B716" s="24">
        <v>442</v>
      </c>
      <c r="C716" s="24">
        <v>25459</v>
      </c>
      <c r="D716" s="25" t="s">
        <v>110</v>
      </c>
      <c r="E716" s="26">
        <v>2006</v>
      </c>
      <c r="F716" s="24">
        <v>9</v>
      </c>
      <c r="G716" s="24" t="s">
        <v>111</v>
      </c>
      <c r="H716" s="31" t="s">
        <v>1688</v>
      </c>
      <c r="I716" s="31"/>
      <c r="J716" s="14">
        <f>VLOOKUP(C716,'Master List'!$C$4:$AK$743,8,FALSE)</f>
        <v>39069</v>
      </c>
      <c r="K716" s="14">
        <f>VLOOKUP(C716,'Master List'!$C$4:$AK$743,34,FALSE)</f>
        <v>40165</v>
      </c>
    </row>
    <row r="717" spans="1:11" x14ac:dyDescent="0.2">
      <c r="B717" s="24">
        <v>880</v>
      </c>
      <c r="C717" s="24">
        <v>24486</v>
      </c>
      <c r="D717" s="25" t="s">
        <v>112</v>
      </c>
      <c r="E717" s="26">
        <v>2006</v>
      </c>
      <c r="F717" s="24">
        <v>5</v>
      </c>
      <c r="G717" s="24" t="s">
        <v>113</v>
      </c>
      <c r="H717" s="31" t="s">
        <v>1858</v>
      </c>
      <c r="I717" s="31"/>
      <c r="J717" s="14">
        <f>VLOOKUP(C717,'Master List'!$C$4:$AK$743,8,FALSE)</f>
        <v>39742</v>
      </c>
      <c r="K717" s="14">
        <f>VLOOKUP(C717,'Master List'!$C$4:$AK$743,34,FALSE)</f>
        <v>42298</v>
      </c>
    </row>
    <row r="718" spans="1:11" x14ac:dyDescent="0.2">
      <c r="B718" s="24">
        <v>885</v>
      </c>
      <c r="C718" s="24">
        <v>24486</v>
      </c>
      <c r="D718" s="25" t="s">
        <v>112</v>
      </c>
      <c r="E718" s="26">
        <v>2006</v>
      </c>
      <c r="F718" s="24">
        <v>5</v>
      </c>
      <c r="G718" s="24" t="s">
        <v>113</v>
      </c>
      <c r="H718" s="31" t="s">
        <v>1714</v>
      </c>
      <c r="I718" s="31"/>
      <c r="J718" s="14">
        <f>VLOOKUP(C718,'Master List'!$C$4:$AK$743,8,FALSE)</f>
        <v>39742</v>
      </c>
      <c r="K718" s="14">
        <f>VLOOKUP(C718,'Master List'!$C$4:$AK$743,34,FALSE)</f>
        <v>42298</v>
      </c>
    </row>
    <row r="719" spans="1:11" ht="25.5" x14ac:dyDescent="0.2">
      <c r="B719" s="24">
        <v>894</v>
      </c>
      <c r="C719" s="24">
        <v>24486</v>
      </c>
      <c r="D719" s="25" t="s">
        <v>112</v>
      </c>
      <c r="E719" s="26">
        <v>2006</v>
      </c>
      <c r="F719" s="24">
        <v>5</v>
      </c>
      <c r="G719" s="24" t="s">
        <v>113</v>
      </c>
      <c r="H719" s="31" t="s">
        <v>1400</v>
      </c>
      <c r="I719" s="31"/>
      <c r="J719" s="14">
        <f>VLOOKUP(C719,'Master List'!$C$4:$AK$743,8,FALSE)</f>
        <v>39742</v>
      </c>
      <c r="K719" s="14">
        <f>VLOOKUP(C719,'Master List'!$C$4:$AK$743,34,FALSE)</f>
        <v>42298</v>
      </c>
    </row>
    <row r="720" spans="1:11" x14ac:dyDescent="0.2">
      <c r="B720" s="24">
        <v>880</v>
      </c>
      <c r="C720" s="24">
        <v>16514</v>
      </c>
      <c r="D720" s="25" t="s">
        <v>114</v>
      </c>
      <c r="E720" s="26">
        <v>2006</v>
      </c>
      <c r="F720" s="24">
        <v>4</v>
      </c>
      <c r="G720" s="24" t="s">
        <v>115</v>
      </c>
      <c r="H720" s="31" t="s">
        <v>1858</v>
      </c>
      <c r="I720" s="31"/>
      <c r="J720" s="14">
        <f>VLOOKUP(C720,'Master List'!$C$4:$AK$743,8,FALSE)</f>
        <v>39758</v>
      </c>
      <c r="K720" s="14">
        <f>VLOOKUP(C720,'Master List'!$C$4:$AK$743,34,FALSE)</f>
        <v>42314</v>
      </c>
    </row>
    <row r="721" spans="1:11" ht="25.5" x14ac:dyDescent="0.2">
      <c r="B721" s="24">
        <v>894</v>
      </c>
      <c r="C721" s="24">
        <v>16514</v>
      </c>
      <c r="D721" s="25" t="s">
        <v>114</v>
      </c>
      <c r="E721" s="26">
        <v>2006</v>
      </c>
      <c r="F721" s="24">
        <v>4</v>
      </c>
      <c r="G721" s="24" t="s">
        <v>115</v>
      </c>
      <c r="H721" s="31" t="s">
        <v>1400</v>
      </c>
      <c r="I721" s="31"/>
      <c r="J721" s="14">
        <f>VLOOKUP(C721,'Master List'!$C$4:$AK$743,8,FALSE)</f>
        <v>39758</v>
      </c>
      <c r="K721" s="14">
        <f>VLOOKUP(C721,'Master List'!$C$4:$AK$743,34,FALSE)</f>
        <v>42314</v>
      </c>
    </row>
    <row r="722" spans="1:11" ht="25.5" x14ac:dyDescent="0.2">
      <c r="B722" s="24">
        <v>885</v>
      </c>
      <c r="C722" s="24">
        <v>18951</v>
      </c>
      <c r="D722" s="25" t="s">
        <v>116</v>
      </c>
      <c r="E722" s="26">
        <v>2006</v>
      </c>
      <c r="F722" s="24">
        <v>3</v>
      </c>
      <c r="G722" s="24" t="s">
        <v>559</v>
      </c>
      <c r="H722" s="31" t="s">
        <v>1476</v>
      </c>
      <c r="I722" s="31"/>
      <c r="J722" s="14" t="str">
        <f>VLOOKUP(C722,'Master List'!$C$4:$AK$743,8,FALSE)</f>
        <v>Non performed</v>
      </c>
      <c r="K722" s="14" t="str">
        <f>VLOOKUP(C722,'Master List'!$C$4:$AK$743,34,FALSE)</f>
        <v/>
      </c>
    </row>
    <row r="723" spans="1:11" ht="25.5" x14ac:dyDescent="0.2">
      <c r="B723" s="24">
        <v>885</v>
      </c>
      <c r="C723" s="24">
        <v>18951</v>
      </c>
      <c r="D723" s="25" t="s">
        <v>116</v>
      </c>
      <c r="E723" s="26">
        <v>2006</v>
      </c>
      <c r="F723" s="24">
        <v>3</v>
      </c>
      <c r="G723" s="24" t="s">
        <v>559</v>
      </c>
      <c r="H723" s="31" t="s">
        <v>1715</v>
      </c>
      <c r="I723" s="31"/>
      <c r="J723" s="14" t="str">
        <f>VLOOKUP(C723,'Master List'!$C$4:$AK$743,8,FALSE)</f>
        <v>Non performed</v>
      </c>
      <c r="K723" s="14" t="str">
        <f>VLOOKUP(C723,'Master List'!$C$4:$AK$743,34,FALSE)</f>
        <v/>
      </c>
    </row>
    <row r="724" spans="1:11" ht="25.5" x14ac:dyDescent="0.2">
      <c r="A724" s="97"/>
      <c r="B724" s="24">
        <v>885</v>
      </c>
      <c r="C724" s="24">
        <v>18951</v>
      </c>
      <c r="D724" s="25" t="s">
        <v>116</v>
      </c>
      <c r="E724" s="26">
        <v>2006</v>
      </c>
      <c r="F724" s="24">
        <v>3</v>
      </c>
      <c r="G724" s="24" t="s">
        <v>559</v>
      </c>
      <c r="H724" s="31" t="s">
        <v>1717</v>
      </c>
      <c r="I724" s="31"/>
      <c r="J724" s="14" t="str">
        <f>VLOOKUP(C724,'Master List'!$C$4:$AK$743,8,FALSE)</f>
        <v>Non performed</v>
      </c>
      <c r="K724" s="14" t="str">
        <f>VLOOKUP(C724,'Master List'!$C$4:$AK$743,34,FALSE)</f>
        <v/>
      </c>
    </row>
    <row r="725" spans="1:11" ht="25.5" x14ac:dyDescent="0.2">
      <c r="B725" s="24">
        <v>885</v>
      </c>
      <c r="C725" s="24">
        <v>18951</v>
      </c>
      <c r="D725" s="25" t="s">
        <v>116</v>
      </c>
      <c r="E725" s="26">
        <v>2006</v>
      </c>
      <c r="F725" s="24">
        <v>3</v>
      </c>
      <c r="G725" s="24" t="s">
        <v>559</v>
      </c>
      <c r="H725" s="31" t="s">
        <v>1716</v>
      </c>
      <c r="I725" s="31"/>
      <c r="J725" s="14" t="str">
        <f>VLOOKUP(C725,'Master List'!$C$4:$AK$743,8,FALSE)</f>
        <v>Non performed</v>
      </c>
      <c r="K725" s="14" t="str">
        <f>VLOOKUP(C725,'Master List'!$C$4:$AK$743,34,FALSE)</f>
        <v/>
      </c>
    </row>
    <row r="726" spans="1:11" ht="25.5" x14ac:dyDescent="0.2">
      <c r="B726" s="24">
        <v>885</v>
      </c>
      <c r="C726" s="24">
        <v>18951</v>
      </c>
      <c r="D726" s="25" t="s">
        <v>116</v>
      </c>
      <c r="E726" s="26">
        <v>2006</v>
      </c>
      <c r="F726" s="24">
        <v>3</v>
      </c>
      <c r="G726" s="24" t="s">
        <v>559</v>
      </c>
      <c r="H726" s="31" t="s">
        <v>1475</v>
      </c>
      <c r="I726" s="31"/>
      <c r="J726" s="14" t="str">
        <f>VLOOKUP(C726,'Master List'!$C$4:$AK$743,8,FALSE)</f>
        <v>Non performed</v>
      </c>
      <c r="K726" s="14" t="str">
        <f>VLOOKUP(C726,'Master List'!$C$4:$AK$743,34,FALSE)</f>
        <v/>
      </c>
    </row>
    <row r="727" spans="1:11" x14ac:dyDescent="0.2">
      <c r="A727" s="97"/>
      <c r="B727" s="24">
        <v>885</v>
      </c>
      <c r="C727" s="24">
        <v>18951</v>
      </c>
      <c r="D727" s="25" t="s">
        <v>116</v>
      </c>
      <c r="E727" s="26">
        <v>2006</v>
      </c>
      <c r="F727" s="24">
        <v>3</v>
      </c>
      <c r="G727" s="24" t="s">
        <v>559</v>
      </c>
      <c r="H727" s="31" t="s">
        <v>1714</v>
      </c>
      <c r="I727" s="31"/>
      <c r="J727" s="14" t="str">
        <f>VLOOKUP(C727,'Master List'!$C$4:$AK$743,8,FALSE)</f>
        <v>Non performed</v>
      </c>
      <c r="K727" s="14" t="str">
        <f>VLOOKUP(C727,'Master List'!$C$4:$AK$743,34,FALSE)</f>
        <v/>
      </c>
    </row>
    <row r="728" spans="1:11" ht="25.5" x14ac:dyDescent="0.2">
      <c r="B728" s="24">
        <v>442</v>
      </c>
      <c r="C728" s="24">
        <v>21927</v>
      </c>
      <c r="D728" s="25" t="s">
        <v>117</v>
      </c>
      <c r="E728" s="26">
        <v>2006</v>
      </c>
      <c r="F728" s="24">
        <v>9</v>
      </c>
      <c r="G728" s="24" t="s">
        <v>118</v>
      </c>
      <c r="H728" s="31" t="s">
        <v>1688</v>
      </c>
      <c r="I728" s="31"/>
      <c r="J728" s="14">
        <f>VLOOKUP(C728,'Master List'!$C$4:$AK$743,8,FALSE)</f>
        <v>39266</v>
      </c>
      <c r="K728" s="14">
        <f>VLOOKUP(C728,'Master List'!$C$4:$AK$743,34,FALSE)</f>
        <v>40362</v>
      </c>
    </row>
    <row r="729" spans="1:11" ht="25.5" x14ac:dyDescent="0.2">
      <c r="B729" s="24">
        <v>881</v>
      </c>
      <c r="C729" s="24">
        <v>75780</v>
      </c>
      <c r="D729" s="25" t="s">
        <v>119</v>
      </c>
      <c r="E729" s="26">
        <v>2006</v>
      </c>
      <c r="F729" s="24">
        <v>7</v>
      </c>
      <c r="G729" s="24" t="s">
        <v>211</v>
      </c>
      <c r="H729" s="31" t="s">
        <v>1674</v>
      </c>
      <c r="I729" s="10"/>
      <c r="J729" s="14" t="str">
        <f>VLOOKUP(C729,'Master List'!$C$4:$AK$743,8,FALSE)</f>
        <v>Assumed Expired</v>
      </c>
      <c r="K729" s="14" t="str">
        <f>VLOOKUP(C729,'Master List'!$C$4:$AK$743,34,FALSE)</f>
        <v/>
      </c>
    </row>
    <row r="730" spans="1:11" x14ac:dyDescent="0.2">
      <c r="A730" s="97"/>
      <c r="B730" s="24">
        <v>880</v>
      </c>
      <c r="C730" s="24">
        <v>75657</v>
      </c>
      <c r="D730" s="25" t="s">
        <v>120</v>
      </c>
      <c r="E730" s="26">
        <v>2006</v>
      </c>
      <c r="F730" s="24">
        <v>3</v>
      </c>
      <c r="G730" s="24" t="s">
        <v>121</v>
      </c>
      <c r="H730" s="31" t="s">
        <v>1858</v>
      </c>
      <c r="I730" s="10"/>
      <c r="J730" s="14">
        <f>VLOOKUP(C730,'Master List'!$C$4:$AK$743,8,FALSE)</f>
        <v>39430</v>
      </c>
      <c r="K730" s="14">
        <f>VLOOKUP(C730,'Master List'!$C$4:$AK$743,34,FALSE)</f>
        <v>41987</v>
      </c>
    </row>
    <row r="731" spans="1:11" ht="25.5" x14ac:dyDescent="0.2">
      <c r="A731" s="97"/>
      <c r="B731" s="24">
        <v>894</v>
      </c>
      <c r="C731" s="24">
        <v>75657</v>
      </c>
      <c r="D731" s="25" t="s">
        <v>120</v>
      </c>
      <c r="E731" s="26">
        <v>2006</v>
      </c>
      <c r="F731" s="24">
        <v>3</v>
      </c>
      <c r="G731" s="24" t="s">
        <v>121</v>
      </c>
      <c r="H731" s="31" t="s">
        <v>1400</v>
      </c>
      <c r="I731" s="10"/>
      <c r="J731" s="14">
        <f>VLOOKUP(C731,'Master List'!$C$4:$AK$743,8,FALSE)</f>
        <v>39430</v>
      </c>
      <c r="K731" s="14">
        <f>VLOOKUP(C731,'Master List'!$C$4:$AK$743,34,FALSE)</f>
        <v>41987</v>
      </c>
    </row>
    <row r="732" spans="1:11" ht="25.5" x14ac:dyDescent="0.2">
      <c r="A732" s="97"/>
      <c r="B732" s="24">
        <v>442</v>
      </c>
      <c r="C732" s="24">
        <v>80904</v>
      </c>
      <c r="D732" s="25" t="s">
        <v>122</v>
      </c>
      <c r="E732" s="26">
        <v>2006</v>
      </c>
      <c r="F732" s="24">
        <v>9</v>
      </c>
      <c r="G732" s="24" t="s">
        <v>123</v>
      </c>
      <c r="H732" s="31" t="s">
        <v>1688</v>
      </c>
      <c r="I732" s="10"/>
      <c r="J732" s="14">
        <f>VLOOKUP(C732,'Master List'!$C$4:$AK$743,8,FALSE)</f>
        <v>39266</v>
      </c>
      <c r="K732" s="14">
        <f>VLOOKUP(C732,'Master List'!$C$4:$AK$743,34,FALSE)</f>
        <v>40362</v>
      </c>
    </row>
    <row r="733" spans="1:11" ht="25.5" x14ac:dyDescent="0.2">
      <c r="A733" s="97"/>
      <c r="B733" s="24">
        <v>881</v>
      </c>
      <c r="C733" s="24">
        <v>25753</v>
      </c>
      <c r="D733" s="25" t="s">
        <v>124</v>
      </c>
      <c r="E733" s="26">
        <v>2006</v>
      </c>
      <c r="F733" s="24">
        <v>3</v>
      </c>
      <c r="G733" s="24" t="s">
        <v>559</v>
      </c>
      <c r="H733" s="31" t="s">
        <v>1674</v>
      </c>
      <c r="I733" s="31"/>
      <c r="J733" s="14" t="str">
        <f>VLOOKUP(C733,'Master List'!$C$4:$AK$743,8,FALSE)</f>
        <v>Assumed Expired</v>
      </c>
      <c r="K733" s="14" t="str">
        <f>VLOOKUP(C733,'Master List'!$C$4:$AK$743,34,FALSE)</f>
        <v/>
      </c>
    </row>
    <row r="734" spans="1:11" x14ac:dyDescent="0.2">
      <c r="A734" s="97"/>
      <c r="B734" s="24">
        <v>880</v>
      </c>
      <c r="C734" s="24">
        <v>78569</v>
      </c>
      <c r="D734" s="25" t="s">
        <v>125</v>
      </c>
      <c r="E734" s="26">
        <v>2006</v>
      </c>
      <c r="F734" s="24">
        <v>8</v>
      </c>
      <c r="G734" s="24" t="s">
        <v>126</v>
      </c>
      <c r="H734" s="31" t="s">
        <v>1858</v>
      </c>
      <c r="I734" s="10"/>
      <c r="J734" s="14">
        <f>VLOOKUP(C734,'Master List'!$C$4:$AK$743,8,FALSE)</f>
        <v>39398</v>
      </c>
      <c r="K734" s="14">
        <f>VLOOKUP(C734,'Master List'!$C$4:$AK$743,34,FALSE)</f>
        <v>41955</v>
      </c>
    </row>
    <row r="735" spans="1:11" ht="25.5" x14ac:dyDescent="0.2">
      <c r="B735" s="24">
        <v>888</v>
      </c>
      <c r="C735" s="24">
        <v>78569</v>
      </c>
      <c r="D735" s="25" t="s">
        <v>125</v>
      </c>
      <c r="E735" s="26">
        <v>2006</v>
      </c>
      <c r="F735" s="24">
        <v>8</v>
      </c>
      <c r="G735" s="24" t="s">
        <v>126</v>
      </c>
      <c r="H735" s="31" t="s">
        <v>0</v>
      </c>
      <c r="I735" s="10"/>
      <c r="J735" s="14">
        <f>VLOOKUP(C735,'Master List'!$C$4:$AK$743,8,FALSE)</f>
        <v>39398</v>
      </c>
      <c r="K735" s="14">
        <f>VLOOKUP(C735,'Master List'!$C$4:$AK$743,34,FALSE)</f>
        <v>41955</v>
      </c>
    </row>
    <row r="736" spans="1:11" x14ac:dyDescent="0.2">
      <c r="B736" s="24">
        <v>880</v>
      </c>
      <c r="C736" s="24">
        <v>22386</v>
      </c>
      <c r="D736" s="25" t="s">
        <v>1661</v>
      </c>
      <c r="E736" s="26">
        <v>2006</v>
      </c>
      <c r="F736" s="24">
        <v>8</v>
      </c>
      <c r="G736" s="24" t="s">
        <v>1662</v>
      </c>
      <c r="H736" s="31" t="s">
        <v>1858</v>
      </c>
      <c r="I736" s="31"/>
      <c r="J736" s="14" t="str">
        <f>VLOOKUP(C736,'Master List'!$C$4:$AK$743,8,FALSE)</f>
        <v>Non performed</v>
      </c>
      <c r="K736" s="14" t="str">
        <f>VLOOKUP(C736,'Master List'!$C$4:$AK$743,34,FALSE)</f>
        <v/>
      </c>
    </row>
    <row r="737" spans="1:11" x14ac:dyDescent="0.2">
      <c r="B737" s="24">
        <v>880</v>
      </c>
      <c r="C737" s="24">
        <v>22386</v>
      </c>
      <c r="D737" s="25" t="s">
        <v>1661</v>
      </c>
      <c r="E737" s="26">
        <v>2006</v>
      </c>
      <c r="F737" s="24">
        <v>8</v>
      </c>
      <c r="G737" s="24" t="s">
        <v>1662</v>
      </c>
      <c r="H737" s="31" t="s">
        <v>1902</v>
      </c>
      <c r="I737" s="31"/>
      <c r="J737" s="14" t="str">
        <f>VLOOKUP(C737,'Master List'!$C$4:$AK$743,8,FALSE)</f>
        <v>Non performed</v>
      </c>
      <c r="K737" s="14" t="str">
        <f>VLOOKUP(C737,'Master List'!$C$4:$AK$743,34,FALSE)</f>
        <v/>
      </c>
    </row>
    <row r="738" spans="1:11" x14ac:dyDescent="0.2">
      <c r="A738" s="97"/>
      <c r="B738" s="24">
        <v>882</v>
      </c>
      <c r="C738" s="24">
        <v>25754</v>
      </c>
      <c r="D738" s="25" t="s">
        <v>127</v>
      </c>
      <c r="E738" s="26">
        <v>2006</v>
      </c>
      <c r="F738" s="24">
        <v>3</v>
      </c>
      <c r="G738" s="24" t="s">
        <v>559</v>
      </c>
      <c r="H738" s="31" t="s">
        <v>1709</v>
      </c>
      <c r="I738" s="31"/>
      <c r="J738" s="14" t="str">
        <f>VLOOKUP(C738,'Master List'!$C$4:$AK$743,8,FALSE)</f>
        <v>Assumed Expired</v>
      </c>
      <c r="K738" s="14" t="str">
        <f>VLOOKUP(C738,'Master List'!$C$4:$AK$743,34,FALSE)</f>
        <v/>
      </c>
    </row>
    <row r="739" spans="1:11" ht="25.5" x14ac:dyDescent="0.2">
      <c r="A739" s="97"/>
      <c r="B739" s="24">
        <v>442</v>
      </c>
      <c r="C739" s="24">
        <v>19047</v>
      </c>
      <c r="D739" s="25" t="s">
        <v>1663</v>
      </c>
      <c r="E739" s="26">
        <v>2006</v>
      </c>
      <c r="F739" s="24">
        <v>1</v>
      </c>
      <c r="G739" s="24" t="s">
        <v>1664</v>
      </c>
      <c r="H739" s="31" t="s">
        <v>1688</v>
      </c>
      <c r="I739" s="31"/>
      <c r="J739" s="14">
        <f>VLOOKUP(C739,'Master List'!$C$4:$AK$743,8,FALSE)</f>
        <v>39788</v>
      </c>
      <c r="K739" s="14">
        <f>VLOOKUP(C739,'Master List'!$C$4:$AK$743,34,FALSE)</f>
        <v>42344</v>
      </c>
    </row>
    <row r="740" spans="1:11" x14ac:dyDescent="0.2">
      <c r="B740" s="24">
        <v>880</v>
      </c>
      <c r="C740" s="24">
        <v>19047</v>
      </c>
      <c r="D740" s="25" t="s">
        <v>1663</v>
      </c>
      <c r="E740" s="26">
        <v>2006</v>
      </c>
      <c r="F740" s="24">
        <v>1</v>
      </c>
      <c r="G740" s="24" t="s">
        <v>1664</v>
      </c>
      <c r="H740" s="31" t="s">
        <v>1858</v>
      </c>
      <c r="I740" s="31"/>
      <c r="J740" s="14">
        <f>VLOOKUP(C740,'Master List'!$C$4:$AK$743,8,FALSE)</f>
        <v>39788</v>
      </c>
      <c r="K740" s="14">
        <f>VLOOKUP(C740,'Master List'!$C$4:$AK$743,34,FALSE)</f>
        <v>42344</v>
      </c>
    </row>
    <row r="741" spans="1:11" ht="25.5" x14ac:dyDescent="0.2">
      <c r="B741" s="24">
        <v>442</v>
      </c>
      <c r="C741" s="24">
        <v>25530</v>
      </c>
      <c r="D741" s="25" t="s">
        <v>128</v>
      </c>
      <c r="E741" s="26">
        <v>2006</v>
      </c>
      <c r="F741" s="24">
        <v>9</v>
      </c>
      <c r="G741" s="24" t="s">
        <v>129</v>
      </c>
      <c r="H741" s="31" t="s">
        <v>1688</v>
      </c>
      <c r="I741" s="31"/>
      <c r="J741" s="14">
        <f>VLOOKUP(C741,'Master List'!$C$4:$AK$743,8,FALSE)</f>
        <v>39430</v>
      </c>
      <c r="K741" s="14">
        <f>VLOOKUP(C741,'Master List'!$C$4:$AK$743,34,FALSE)</f>
        <v>40526</v>
      </c>
    </row>
    <row r="742" spans="1:11" ht="25.5" x14ac:dyDescent="0.2">
      <c r="B742" s="24">
        <v>892</v>
      </c>
      <c r="C742" s="24">
        <v>24508</v>
      </c>
      <c r="D742" s="25" t="s">
        <v>1665</v>
      </c>
      <c r="E742" s="26">
        <v>2006</v>
      </c>
      <c r="F742" s="24">
        <v>4</v>
      </c>
      <c r="G742" s="24" t="s">
        <v>1666</v>
      </c>
      <c r="H742" s="31" t="s">
        <v>1708</v>
      </c>
      <c r="I742" s="31"/>
      <c r="J742" s="14">
        <f>VLOOKUP(C742,'Master List'!$C$4:$AK$743,8,FALSE)</f>
        <v>40123</v>
      </c>
      <c r="K742" s="14">
        <f>VLOOKUP(C742,'Master List'!$C$4:$AK$743,34,FALSE)</f>
        <v>40853</v>
      </c>
    </row>
    <row r="743" spans="1:11" ht="25.5" x14ac:dyDescent="0.2">
      <c r="B743" s="24">
        <v>892</v>
      </c>
      <c r="C743" s="24">
        <v>20422</v>
      </c>
      <c r="D743" s="25" t="s">
        <v>1638</v>
      </c>
      <c r="E743" s="26">
        <v>2006</v>
      </c>
      <c r="F743" s="24">
        <v>9</v>
      </c>
      <c r="G743" s="24" t="s">
        <v>1639</v>
      </c>
      <c r="H743" s="31" t="s">
        <v>1708</v>
      </c>
      <c r="I743" s="31"/>
      <c r="J743" s="14">
        <f>VLOOKUP(C743,'Master List'!$C$4:$AK$743,8,FALSE)</f>
        <v>39214</v>
      </c>
      <c r="K743" s="14">
        <f>VLOOKUP(C743,'Master List'!$C$4:$AK$743,34,FALSE)</f>
        <v>39945</v>
      </c>
    </row>
    <row r="744" spans="1:11" ht="25.5" x14ac:dyDescent="0.2">
      <c r="B744" s="24">
        <v>888</v>
      </c>
      <c r="C744" s="24">
        <v>23060</v>
      </c>
      <c r="D744" s="25" t="s">
        <v>130</v>
      </c>
      <c r="E744" s="26">
        <v>2006</v>
      </c>
      <c r="F744" s="24">
        <v>4</v>
      </c>
      <c r="G744" s="24" t="s">
        <v>131</v>
      </c>
      <c r="H744" s="31" t="s">
        <v>1686</v>
      </c>
      <c r="I744" s="31"/>
      <c r="J744" s="14" t="e">
        <f>VLOOKUP(C744,'Master List'!$C$4:$AK$743,8,FALSE)</f>
        <v>#N/A</v>
      </c>
      <c r="K744" s="14" t="e">
        <f>VLOOKUP(C744,'Master List'!$C$4:$AK$743,34,FALSE)</f>
        <v>#N/A</v>
      </c>
    </row>
    <row r="745" spans="1:11" ht="25.5" x14ac:dyDescent="0.2">
      <c r="B745" s="24">
        <v>442</v>
      </c>
      <c r="C745" s="24">
        <v>25520</v>
      </c>
      <c r="D745" s="25" t="s">
        <v>1640</v>
      </c>
      <c r="E745" s="26">
        <v>2007</v>
      </c>
      <c r="F745" s="24">
        <v>9</v>
      </c>
      <c r="G745" s="24" t="s">
        <v>1641</v>
      </c>
      <c r="H745" s="31" t="s">
        <v>1688</v>
      </c>
      <c r="I745" s="31"/>
      <c r="J745" s="14">
        <f>VLOOKUP(C745,'Master List'!$C$4:$AK$743,8,FALSE)</f>
        <v>39388</v>
      </c>
      <c r="K745" s="14">
        <f>VLOOKUP(C745,'Master List'!$C$4:$AK$743,34,FALSE)</f>
        <v>40484</v>
      </c>
    </row>
    <row r="746" spans="1:11" ht="25.5" x14ac:dyDescent="0.2">
      <c r="B746" s="24">
        <v>442</v>
      </c>
      <c r="C746" s="24">
        <v>77834</v>
      </c>
      <c r="D746" s="25" t="s">
        <v>1642</v>
      </c>
      <c r="E746" s="26">
        <v>2007</v>
      </c>
      <c r="F746" s="24">
        <v>9</v>
      </c>
      <c r="G746" s="24" t="s">
        <v>1643</v>
      </c>
      <c r="H746" s="31" t="s">
        <v>1688</v>
      </c>
      <c r="I746" s="10"/>
      <c r="J746" s="14">
        <f>VLOOKUP(C746,'Master List'!$C$4:$AK$743,8,FALSE)</f>
        <v>39405</v>
      </c>
      <c r="K746" s="14">
        <f>VLOOKUP(C746,'Master List'!$C$4:$AK$743,34,FALSE)</f>
        <v>40501</v>
      </c>
    </row>
    <row r="747" spans="1:11" ht="25.5" x14ac:dyDescent="0.2">
      <c r="B747" s="24">
        <v>882</v>
      </c>
      <c r="C747" s="24">
        <v>81128</v>
      </c>
      <c r="D747" s="25" t="s">
        <v>1644</v>
      </c>
      <c r="E747" s="26">
        <v>2007</v>
      </c>
      <c r="F747" s="24">
        <v>4</v>
      </c>
      <c r="G747" s="24" t="s">
        <v>1646</v>
      </c>
      <c r="H747" s="31" t="s">
        <v>1645</v>
      </c>
      <c r="I747" s="10"/>
      <c r="J747" s="14" t="str">
        <f>VLOOKUP(C747,'Master List'!$C$4:$AK$743,8,FALSE)</f>
        <v>Assumed Expired</v>
      </c>
      <c r="K747" s="14" t="str">
        <f>VLOOKUP(C747,'Master List'!$C$4:$AK$743,34,FALSE)</f>
        <v/>
      </c>
    </row>
    <row r="748" spans="1:11" ht="38.25" x14ac:dyDescent="0.2">
      <c r="B748" s="24">
        <v>424</v>
      </c>
      <c r="C748" s="24">
        <v>25548</v>
      </c>
      <c r="D748" s="25" t="s">
        <v>1647</v>
      </c>
      <c r="E748" s="26">
        <v>2007</v>
      </c>
      <c r="F748" s="24">
        <v>11</v>
      </c>
      <c r="G748" s="24" t="s">
        <v>1648</v>
      </c>
      <c r="H748" s="31" t="s">
        <v>1691</v>
      </c>
      <c r="I748" s="31"/>
      <c r="J748" s="14" t="str">
        <f>VLOOKUP(C748,'Master List'!$C$4:$AK$743,8,FALSE)</f>
        <v>Assumed Expired</v>
      </c>
      <c r="K748" s="14" t="str">
        <f>VLOOKUP(C748,'Master List'!$C$4:$AK$743,34,FALSE)</f>
        <v/>
      </c>
    </row>
    <row r="749" spans="1:11" ht="25.5" x14ac:dyDescent="0.2">
      <c r="B749" s="24">
        <v>884</v>
      </c>
      <c r="C749" s="24">
        <v>24336</v>
      </c>
      <c r="D749" s="25" t="s">
        <v>1110</v>
      </c>
      <c r="E749" s="26">
        <v>2007</v>
      </c>
      <c r="F749" s="24">
        <v>1</v>
      </c>
      <c r="G749" s="24" t="s">
        <v>1111</v>
      </c>
      <c r="H749" s="31" t="s">
        <v>1710</v>
      </c>
      <c r="I749" s="31"/>
      <c r="J749" s="14">
        <f>VLOOKUP(C749,'Master List'!$C$4:$AK$743,8,FALSE)</f>
        <v>40115</v>
      </c>
      <c r="K749" s="14">
        <f>VLOOKUP(C749,'Master List'!$C$4:$AK$743,34,FALSE)</f>
        <v>43767</v>
      </c>
    </row>
    <row r="750" spans="1:11" ht="25.5" x14ac:dyDescent="0.2">
      <c r="B750" s="24">
        <v>884</v>
      </c>
      <c r="C750" s="24">
        <v>19181</v>
      </c>
      <c r="D750" s="25" t="s">
        <v>1112</v>
      </c>
      <c r="E750" s="26">
        <v>2007</v>
      </c>
      <c r="F750" s="24">
        <v>12</v>
      </c>
      <c r="G750" s="24" t="s">
        <v>1113</v>
      </c>
      <c r="H750" s="31" t="s">
        <v>1403</v>
      </c>
      <c r="I750" s="31"/>
      <c r="J750" s="14">
        <f>VLOOKUP(C750,'Master List'!$C$4:$AK$743,8,FALSE)</f>
        <v>40095</v>
      </c>
      <c r="K750" s="14">
        <f>VLOOKUP(C750,'Master List'!$C$4:$AK$743,34,FALSE)</f>
        <v>42652</v>
      </c>
    </row>
    <row r="751" spans="1:11" ht="25.5" x14ac:dyDescent="0.2">
      <c r="A751" s="97"/>
      <c r="B751" s="24">
        <v>894</v>
      </c>
      <c r="C751" s="24">
        <v>23752</v>
      </c>
      <c r="D751" s="25" t="s">
        <v>1114</v>
      </c>
      <c r="E751" s="26">
        <v>2007</v>
      </c>
      <c r="F751" s="24">
        <v>4</v>
      </c>
      <c r="G751" s="24" t="s">
        <v>1115</v>
      </c>
      <c r="H751" s="31" t="s">
        <v>1400</v>
      </c>
      <c r="I751" s="31"/>
      <c r="J751" s="14">
        <f>VLOOKUP(C751,'Master List'!$C$4:$AK$743,8,FALSE)</f>
        <v>39361</v>
      </c>
      <c r="K751" s="14">
        <f>VLOOKUP(C751,'Master List'!$C$4:$AK$743,34,FALSE)</f>
        <v>40092</v>
      </c>
    </row>
    <row r="752" spans="1:11" ht="25.5" x14ac:dyDescent="0.2">
      <c r="B752" s="24">
        <v>882</v>
      </c>
      <c r="C752" s="24">
        <v>25650</v>
      </c>
      <c r="D752" s="25" t="s">
        <v>1116</v>
      </c>
      <c r="E752" s="26">
        <v>2007</v>
      </c>
      <c r="F752" s="24">
        <v>2</v>
      </c>
      <c r="G752" s="24" t="s">
        <v>1118</v>
      </c>
      <c r="H752" s="31" t="s">
        <v>1117</v>
      </c>
      <c r="I752" s="31"/>
      <c r="J752" s="14" t="str">
        <f>VLOOKUP(C752,'Master List'!$C$4:$AK$743,8,FALSE)</f>
        <v>Assumed Expired</v>
      </c>
      <c r="K752" s="14" t="str">
        <f>VLOOKUP(C752,'Master List'!$C$4:$AK$743,34,FALSE)</f>
        <v/>
      </c>
    </row>
    <row r="753" spans="1:11" ht="25.5" x14ac:dyDescent="0.2">
      <c r="B753" s="24">
        <v>884</v>
      </c>
      <c r="C753" s="24">
        <v>24334</v>
      </c>
      <c r="D753" s="25" t="s">
        <v>1119</v>
      </c>
      <c r="E753" s="26">
        <v>2007</v>
      </c>
      <c r="F753" s="24">
        <v>1</v>
      </c>
      <c r="G753" s="24" t="s">
        <v>1120</v>
      </c>
      <c r="H753" s="31" t="s">
        <v>1682</v>
      </c>
      <c r="I753" s="31"/>
      <c r="J753" s="14">
        <f>VLOOKUP(C753,'Master List'!$C$4:$AK$743,8,FALSE)</f>
        <v>40115</v>
      </c>
      <c r="K753" s="14">
        <f>VLOOKUP(C753,'Master List'!$C$4:$AK$743,34,FALSE)</f>
        <v>42672</v>
      </c>
    </row>
    <row r="754" spans="1:11" ht="25.5" x14ac:dyDescent="0.2">
      <c r="B754" s="24">
        <v>882</v>
      </c>
      <c r="C754" s="24">
        <v>25836</v>
      </c>
      <c r="D754" s="25" t="s">
        <v>1121</v>
      </c>
      <c r="E754" s="26">
        <v>2007</v>
      </c>
      <c r="F754" s="24">
        <v>9</v>
      </c>
      <c r="G754" s="24" t="s">
        <v>1122</v>
      </c>
      <c r="H754" s="31" t="s">
        <v>1645</v>
      </c>
      <c r="I754" s="31"/>
      <c r="J754" s="14">
        <f>VLOOKUP(C754,'Master List'!$C$4:$AK$743,8,FALSE)</f>
        <v>39289</v>
      </c>
      <c r="K754" s="14">
        <f>VLOOKUP(C754,'Master List'!$C$4:$AK$743,34,FALSE)</f>
        <v>40020</v>
      </c>
    </row>
    <row r="755" spans="1:11" ht="38.25" x14ac:dyDescent="0.2">
      <c r="B755" s="24">
        <v>424</v>
      </c>
      <c r="C755" s="24">
        <v>81415</v>
      </c>
      <c r="D755" s="25" t="s">
        <v>1123</v>
      </c>
      <c r="E755" s="26">
        <v>2007</v>
      </c>
      <c r="F755" s="24">
        <v>9</v>
      </c>
      <c r="G755" s="24" t="s">
        <v>1124</v>
      </c>
      <c r="H755" s="31" t="s">
        <v>1691</v>
      </c>
      <c r="I755" s="10"/>
      <c r="J755" s="14">
        <f>VLOOKUP(C755,'Master List'!$C$4:$AK$743,8,FALSE)</f>
        <v>39280</v>
      </c>
      <c r="K755" s="14">
        <f>VLOOKUP(C755,'Master List'!$C$4:$AK$743,34,FALSE)</f>
        <v>40376</v>
      </c>
    </row>
    <row r="756" spans="1:11" x14ac:dyDescent="0.2">
      <c r="B756" s="24">
        <v>880</v>
      </c>
      <c r="C756" s="24">
        <v>77221</v>
      </c>
      <c r="D756" s="25" t="s">
        <v>1125</v>
      </c>
      <c r="E756" s="26">
        <v>2007</v>
      </c>
      <c r="F756" s="24">
        <v>5</v>
      </c>
      <c r="G756" s="24" t="s">
        <v>1126</v>
      </c>
      <c r="H756" s="31" t="s">
        <v>1858</v>
      </c>
      <c r="I756" s="10"/>
      <c r="J756" s="14">
        <f>VLOOKUP(C756,'Master List'!$C$4:$AK$743,8,FALSE)</f>
        <v>40025</v>
      </c>
      <c r="K756" s="14">
        <f>VLOOKUP(C756,'Master List'!$C$4:$AK$743,34,FALSE)</f>
        <v>42582</v>
      </c>
    </row>
    <row r="757" spans="1:11" ht="25.5" x14ac:dyDescent="0.2">
      <c r="A757" s="97"/>
      <c r="B757" s="24">
        <v>894</v>
      </c>
      <c r="C757" s="24">
        <v>77221</v>
      </c>
      <c r="D757" s="24" t="s">
        <v>1125</v>
      </c>
      <c r="E757" s="24">
        <v>2007</v>
      </c>
      <c r="F757" s="24">
        <v>5</v>
      </c>
      <c r="G757" s="24" t="s">
        <v>1126</v>
      </c>
      <c r="H757" s="10" t="s">
        <v>1400</v>
      </c>
      <c r="I757" s="10"/>
      <c r="J757" s="14">
        <f>VLOOKUP(C757,'Master List'!$C$4:$AK$743,8,FALSE)</f>
        <v>40025</v>
      </c>
      <c r="K757" s="14">
        <f>VLOOKUP(C757,'Master List'!$C$4:$AK$743,34,FALSE)</f>
        <v>42582</v>
      </c>
    </row>
    <row r="758" spans="1:11" ht="25.5" x14ac:dyDescent="0.2">
      <c r="A758" s="97"/>
      <c r="B758" s="24">
        <v>874</v>
      </c>
      <c r="C758" s="24">
        <v>79313</v>
      </c>
      <c r="D758" s="24" t="s">
        <v>1127</v>
      </c>
      <c r="E758" s="24">
        <v>2007</v>
      </c>
      <c r="F758" s="24">
        <v>6</v>
      </c>
      <c r="G758" s="24" t="s">
        <v>620</v>
      </c>
      <c r="H758" s="10" t="s">
        <v>1693</v>
      </c>
      <c r="I758" s="10"/>
      <c r="J758" s="14">
        <f>VLOOKUP(C758,'Master List'!$C$4:$AK$743,8,FALSE)</f>
        <v>39350</v>
      </c>
      <c r="K758" s="14">
        <f>VLOOKUP(C758,'Master List'!$C$4:$AK$743,34,FALSE)</f>
        <v>40446</v>
      </c>
    </row>
    <row r="759" spans="1:11" x14ac:dyDescent="0.2">
      <c r="A759" s="97"/>
      <c r="B759" s="24">
        <v>880</v>
      </c>
      <c r="C759" s="24">
        <v>23312</v>
      </c>
      <c r="D759" s="24" t="s">
        <v>1128</v>
      </c>
      <c r="E759" s="24">
        <v>2007</v>
      </c>
      <c r="F759" s="24">
        <v>2</v>
      </c>
      <c r="G759" s="24" t="s">
        <v>1129</v>
      </c>
      <c r="H759" s="10" t="s">
        <v>1858</v>
      </c>
      <c r="I759" s="31"/>
      <c r="J759" s="14">
        <f>VLOOKUP(C759,'Master List'!$C$4:$AK$743,8,FALSE)</f>
        <v>40168</v>
      </c>
      <c r="K759" s="14">
        <f>VLOOKUP(C759,'Master List'!$C$4:$AK$743,34,FALSE)</f>
        <v>41994</v>
      </c>
    </row>
    <row r="760" spans="1:11" ht="25.5" x14ac:dyDescent="0.2">
      <c r="A760" s="97"/>
      <c r="B760" s="24">
        <v>442</v>
      </c>
      <c r="C760" s="24">
        <v>25462</v>
      </c>
      <c r="D760" s="24" t="s">
        <v>1130</v>
      </c>
      <c r="E760" s="24">
        <v>2007</v>
      </c>
      <c r="F760" s="24">
        <v>2</v>
      </c>
      <c r="G760" s="24" t="s">
        <v>1131</v>
      </c>
      <c r="H760" s="10" t="s">
        <v>1688</v>
      </c>
      <c r="I760" s="31"/>
      <c r="J760" s="14">
        <f>VLOOKUP(C760,'Master List'!$C$4:$AK$743,8,FALSE)</f>
        <v>39577</v>
      </c>
      <c r="K760" s="14">
        <f>VLOOKUP(C760,'Master List'!$C$4:$AK$743,34,FALSE)</f>
        <v>41403</v>
      </c>
    </row>
    <row r="761" spans="1:11" ht="25.5" x14ac:dyDescent="0.2">
      <c r="A761" s="97"/>
      <c r="B761" s="24">
        <v>882</v>
      </c>
      <c r="C761" s="24">
        <v>25806</v>
      </c>
      <c r="D761" s="24" t="s">
        <v>1463</v>
      </c>
      <c r="E761" s="24">
        <v>2007</v>
      </c>
      <c r="F761" s="24">
        <v>6</v>
      </c>
      <c r="G761" s="24" t="s">
        <v>1464</v>
      </c>
      <c r="H761" s="10" t="s">
        <v>1117</v>
      </c>
      <c r="I761" s="31"/>
      <c r="J761" s="14">
        <f>VLOOKUP(C761,'Master List'!$C$4:$AK$743,8,FALSE)</f>
        <v>39699</v>
      </c>
      <c r="K761" s="14">
        <f>VLOOKUP(C761,'Master List'!$C$4:$AK$743,34,FALSE)</f>
        <v>40429</v>
      </c>
    </row>
    <row r="762" spans="1:11" ht="25.5" x14ac:dyDescent="0.2">
      <c r="A762" s="97"/>
      <c r="B762" s="24">
        <v>892</v>
      </c>
      <c r="C762" s="24">
        <v>16054</v>
      </c>
      <c r="D762" s="24" t="s">
        <v>1465</v>
      </c>
      <c r="E762" s="24">
        <v>2007</v>
      </c>
      <c r="F762" s="24">
        <v>3</v>
      </c>
      <c r="G762" s="24" t="s">
        <v>1466</v>
      </c>
      <c r="H762" s="10" t="s">
        <v>1708</v>
      </c>
      <c r="I762" s="31"/>
      <c r="J762" s="14" t="str">
        <f>VLOOKUP(C762,'Master List'!$C$4:$AK$743,8,FALSE)</f>
        <v>Assumed Expired</v>
      </c>
      <c r="K762" s="14" t="str">
        <f>VLOOKUP(C762,'Master List'!$C$4:$AK$743,34,FALSE)</f>
        <v/>
      </c>
    </row>
    <row r="763" spans="1:11" x14ac:dyDescent="0.2">
      <c r="A763" s="97"/>
      <c r="B763" s="24">
        <v>882</v>
      </c>
      <c r="C763" s="24">
        <v>25600</v>
      </c>
      <c r="D763" s="24" t="s">
        <v>1467</v>
      </c>
      <c r="E763" s="24">
        <v>2007</v>
      </c>
      <c r="F763" s="24">
        <v>6</v>
      </c>
      <c r="G763" s="24" t="s">
        <v>1468</v>
      </c>
      <c r="H763" s="10" t="s">
        <v>1709</v>
      </c>
      <c r="I763" s="31"/>
      <c r="J763" s="14">
        <f>VLOOKUP(C763,'Master List'!$C$4:$AK$743,8,FALSE)</f>
        <v>39336</v>
      </c>
      <c r="K763" s="14">
        <f>VLOOKUP(C763,'Master List'!$C$4:$AK$743,34,FALSE)</f>
        <v>40067</v>
      </c>
    </row>
    <row r="764" spans="1:11" x14ac:dyDescent="0.2">
      <c r="A764" s="97"/>
      <c r="B764" s="24">
        <v>882</v>
      </c>
      <c r="C764" s="24">
        <v>25600</v>
      </c>
      <c r="D764" s="24" t="s">
        <v>1467</v>
      </c>
      <c r="E764" s="24">
        <v>2007</v>
      </c>
      <c r="F764" s="24">
        <v>6</v>
      </c>
      <c r="G764" s="24" t="s">
        <v>1468</v>
      </c>
      <c r="H764" s="10" t="s">
        <v>809</v>
      </c>
      <c r="I764" s="31"/>
      <c r="J764" s="14">
        <f>VLOOKUP(C764,'Master List'!$C$4:$AK$743,8,FALSE)</f>
        <v>39336</v>
      </c>
      <c r="K764" s="14">
        <f>VLOOKUP(C764,'Master List'!$C$4:$AK$743,34,FALSE)</f>
        <v>40067</v>
      </c>
    </row>
    <row r="765" spans="1:11" ht="25.5" x14ac:dyDescent="0.2">
      <c r="A765" s="97"/>
      <c r="B765" s="24">
        <v>888</v>
      </c>
      <c r="C765" s="24">
        <v>19389</v>
      </c>
      <c r="D765" s="24" t="s">
        <v>1469</v>
      </c>
      <c r="E765" s="24">
        <v>2007</v>
      </c>
      <c r="F765" s="24">
        <v>8</v>
      </c>
      <c r="G765" s="24" t="s">
        <v>1470</v>
      </c>
      <c r="H765" s="10" t="s">
        <v>810</v>
      </c>
      <c r="I765" s="31"/>
      <c r="J765" s="14" t="e">
        <f>VLOOKUP(C765,'Master List'!$C$4:$AK$743,8,FALSE)</f>
        <v>#N/A</v>
      </c>
      <c r="K765" s="14" t="e">
        <f>VLOOKUP(C765,'Master List'!$C$4:$AK$743,34,FALSE)</f>
        <v>#N/A</v>
      </c>
    </row>
    <row r="766" spans="1:11" ht="25.5" x14ac:dyDescent="0.2">
      <c r="A766" s="97"/>
      <c r="B766" s="24">
        <v>882</v>
      </c>
      <c r="C766" s="24">
        <v>79949</v>
      </c>
      <c r="D766" s="24" t="s">
        <v>1471</v>
      </c>
      <c r="E766" s="24">
        <v>2007</v>
      </c>
      <c r="F766" s="24">
        <v>3</v>
      </c>
      <c r="G766" s="24" t="s">
        <v>559</v>
      </c>
      <c r="H766" s="10" t="s">
        <v>1645</v>
      </c>
      <c r="I766" s="10"/>
      <c r="J766" s="14" t="str">
        <f>VLOOKUP(C766,'Master List'!$C$4:$AK$743,8,FALSE)</f>
        <v>Assumed Expired</v>
      </c>
      <c r="K766" s="14" t="str">
        <f>VLOOKUP(C766,'Master List'!$C$4:$AK$743,34,FALSE)</f>
        <v/>
      </c>
    </row>
    <row r="767" spans="1:11" ht="25.5" x14ac:dyDescent="0.2">
      <c r="A767" s="97"/>
      <c r="B767" s="24">
        <v>882</v>
      </c>
      <c r="C767" s="24">
        <v>79949</v>
      </c>
      <c r="D767" s="24" t="s">
        <v>1471</v>
      </c>
      <c r="E767" s="24">
        <v>2007</v>
      </c>
      <c r="F767" s="24">
        <v>3</v>
      </c>
      <c r="G767" s="24" t="s">
        <v>559</v>
      </c>
      <c r="H767" s="10" t="s">
        <v>1117</v>
      </c>
      <c r="I767" s="10"/>
      <c r="J767" s="14" t="str">
        <f>VLOOKUP(C767,'Master List'!$C$4:$AK$743,8,FALSE)</f>
        <v>Assumed Expired</v>
      </c>
      <c r="K767" s="14" t="str">
        <f>VLOOKUP(C767,'Master List'!$C$4:$AK$743,34,FALSE)</f>
        <v/>
      </c>
    </row>
    <row r="768" spans="1:11" x14ac:dyDescent="0.2">
      <c r="A768" s="97"/>
      <c r="B768" s="24">
        <v>880</v>
      </c>
      <c r="C768" s="24">
        <v>75927</v>
      </c>
      <c r="D768" s="24" t="s">
        <v>811</v>
      </c>
      <c r="E768" s="24">
        <v>2007</v>
      </c>
      <c r="F768" s="24">
        <v>7</v>
      </c>
      <c r="G768" s="24" t="s">
        <v>812</v>
      </c>
      <c r="H768" s="10" t="s">
        <v>1858</v>
      </c>
      <c r="I768" s="10"/>
      <c r="J768" s="14">
        <f>VLOOKUP(C768,'Master List'!$C$4:$AK$743,8,FALSE)</f>
        <v>39801</v>
      </c>
      <c r="K768" s="14">
        <f>VLOOKUP(C768,'Master List'!$C$4:$AK$743,34,FALSE)</f>
        <v>42357</v>
      </c>
    </row>
    <row r="769" spans="1:11" x14ac:dyDescent="0.2">
      <c r="A769" s="97"/>
      <c r="B769" s="24">
        <v>990</v>
      </c>
      <c r="C769" s="24">
        <v>75927</v>
      </c>
      <c r="D769" s="24" t="s">
        <v>811</v>
      </c>
      <c r="E769" s="24">
        <v>2007</v>
      </c>
      <c r="F769" s="24">
        <v>7</v>
      </c>
      <c r="G769" s="24" t="s">
        <v>812</v>
      </c>
      <c r="H769" s="10" t="s">
        <v>2247</v>
      </c>
      <c r="I769" s="10"/>
      <c r="J769" s="14">
        <f>VLOOKUP(C769,'Master List'!$C$4:$AK$743,8,FALSE)</f>
        <v>39801</v>
      </c>
      <c r="K769" s="14">
        <f>VLOOKUP(C769,'Master List'!$C$4:$AK$743,34,FALSE)</f>
        <v>42357</v>
      </c>
    </row>
    <row r="770" spans="1:11" ht="25.5" x14ac:dyDescent="0.2">
      <c r="B770" s="24">
        <v>882</v>
      </c>
      <c r="C770" s="24">
        <v>81964</v>
      </c>
      <c r="D770" s="24" t="s">
        <v>1472</v>
      </c>
      <c r="E770" s="24">
        <v>2007</v>
      </c>
      <c r="F770" s="24">
        <v>2</v>
      </c>
      <c r="G770" s="24" t="s">
        <v>565</v>
      </c>
      <c r="H770" s="10" t="s">
        <v>1645</v>
      </c>
      <c r="I770" s="10"/>
      <c r="J770" s="14" t="str">
        <f>VLOOKUP(C770,'Master List'!$C$4:$AK$743,8,FALSE)</f>
        <v>Assumed Expired</v>
      </c>
      <c r="K770" s="14" t="str">
        <f>VLOOKUP(C770,'Master List'!$C$4:$AK$743,34,FALSE)</f>
        <v/>
      </c>
    </row>
    <row r="771" spans="1:11" ht="25.5" x14ac:dyDescent="0.2">
      <c r="B771" s="24">
        <v>882</v>
      </c>
      <c r="C771" s="24">
        <v>78194</v>
      </c>
      <c r="D771" s="24" t="s">
        <v>1473</v>
      </c>
      <c r="E771" s="24">
        <v>2007</v>
      </c>
      <c r="F771" s="24">
        <v>9</v>
      </c>
      <c r="G771" s="24" t="s">
        <v>1474</v>
      </c>
      <c r="H771" s="10" t="s">
        <v>1645</v>
      </c>
      <c r="I771" s="10"/>
      <c r="J771" s="14">
        <f>VLOOKUP(C771,'Master List'!$C$4:$AK$743,8,FALSE)</f>
        <v>39636</v>
      </c>
      <c r="K771" s="14">
        <f>VLOOKUP(C771,'Master List'!$C$4:$AK$743,34,FALSE)</f>
        <v>40366</v>
      </c>
    </row>
    <row r="772" spans="1:11" ht="25.5" x14ac:dyDescent="0.2">
      <c r="B772" s="24">
        <v>894</v>
      </c>
      <c r="C772" s="24">
        <v>23109</v>
      </c>
      <c r="D772" s="24" t="s">
        <v>813</v>
      </c>
      <c r="E772" s="24">
        <v>2007</v>
      </c>
      <c r="F772" s="24">
        <v>3</v>
      </c>
      <c r="G772" s="24" t="s">
        <v>814</v>
      </c>
      <c r="H772" s="10" t="s">
        <v>521</v>
      </c>
      <c r="I772" s="31"/>
      <c r="J772" s="14">
        <f>VLOOKUP(C772,'Master List'!$C$4:$AK$743,8,FALSE)</f>
        <v>40081</v>
      </c>
      <c r="K772" s="14">
        <f>VLOOKUP(C772,'Master List'!$C$4:$AK$743,34,FALSE)</f>
        <v>40811</v>
      </c>
    </row>
    <row r="773" spans="1:11" x14ac:dyDescent="0.2">
      <c r="B773" s="24">
        <v>880</v>
      </c>
      <c r="C773" s="24">
        <v>24664</v>
      </c>
      <c r="D773" s="24" t="s">
        <v>815</v>
      </c>
      <c r="E773" s="24">
        <v>2007</v>
      </c>
      <c r="F773" s="24">
        <v>8</v>
      </c>
      <c r="G773" s="24" t="s">
        <v>816</v>
      </c>
      <c r="H773" s="10" t="s">
        <v>1858</v>
      </c>
      <c r="I773" s="31"/>
      <c r="J773" s="14">
        <f>VLOOKUP(C773,'Master List'!$C$4:$AK$743,8,FALSE)</f>
        <v>40491</v>
      </c>
      <c r="K773" s="14">
        <f>VLOOKUP(C773,'Master List'!$C$4:$AK$743,34,FALSE)</f>
        <v>43048</v>
      </c>
    </row>
    <row r="774" spans="1:11" ht="25.5" x14ac:dyDescent="0.2">
      <c r="A774" s="97"/>
      <c r="B774" s="24">
        <v>892</v>
      </c>
      <c r="C774" s="24">
        <v>24664</v>
      </c>
      <c r="D774" s="24" t="s">
        <v>815</v>
      </c>
      <c r="E774" s="24">
        <v>2007</v>
      </c>
      <c r="F774" s="24">
        <v>8</v>
      </c>
      <c r="G774" s="24" t="s">
        <v>816</v>
      </c>
      <c r="H774" s="10" t="s">
        <v>1708</v>
      </c>
      <c r="I774" s="31"/>
      <c r="J774" s="14">
        <f>VLOOKUP(C774,'Master List'!$C$4:$AK$743,8,FALSE)</f>
        <v>40491</v>
      </c>
      <c r="K774" s="14">
        <f>VLOOKUP(C774,'Master List'!$C$4:$AK$743,34,FALSE)</f>
        <v>43048</v>
      </c>
    </row>
    <row r="775" spans="1:11" ht="25.5" x14ac:dyDescent="0.2">
      <c r="A775" s="97"/>
      <c r="B775" s="24">
        <v>884</v>
      </c>
      <c r="C775" s="24">
        <v>24664</v>
      </c>
      <c r="D775" s="24" t="s">
        <v>815</v>
      </c>
      <c r="E775" s="24">
        <v>2007</v>
      </c>
      <c r="F775" s="24">
        <v>8</v>
      </c>
      <c r="G775" s="24" t="s">
        <v>816</v>
      </c>
      <c r="H775" s="10" t="s">
        <v>1682</v>
      </c>
      <c r="I775" s="31"/>
      <c r="J775" s="14">
        <f>VLOOKUP(C775,'Master List'!$C$4:$AK$743,8,FALSE)</f>
        <v>40491</v>
      </c>
      <c r="K775" s="14">
        <f>VLOOKUP(C775,'Master List'!$C$4:$AK$743,34,FALSE)</f>
        <v>43048</v>
      </c>
    </row>
    <row r="776" spans="1:11" ht="25.5" x14ac:dyDescent="0.2">
      <c r="A776" s="97"/>
      <c r="B776" s="24">
        <v>442</v>
      </c>
      <c r="C776" s="24">
        <v>80022</v>
      </c>
      <c r="D776" s="24" t="s">
        <v>817</v>
      </c>
      <c r="E776" s="24">
        <v>2007</v>
      </c>
      <c r="F776" s="24">
        <v>9</v>
      </c>
      <c r="G776" s="24" t="s">
        <v>818</v>
      </c>
      <c r="H776" s="10" t="s">
        <v>1688</v>
      </c>
      <c r="I776" s="10"/>
      <c r="J776" s="14">
        <f>VLOOKUP(C776,'Master List'!$C$4:$AK$743,8,FALSE)</f>
        <v>39758</v>
      </c>
      <c r="K776" s="14">
        <f>VLOOKUP(C776,'Master List'!$C$4:$AK$743,34,FALSE)</f>
        <v>40853</v>
      </c>
    </row>
    <row r="777" spans="1:11" ht="25.5" x14ac:dyDescent="0.2">
      <c r="A777" s="97"/>
      <c r="B777" s="24">
        <v>881</v>
      </c>
      <c r="C777" s="24">
        <v>25756</v>
      </c>
      <c r="D777" s="24" t="s">
        <v>819</v>
      </c>
      <c r="E777" s="24">
        <v>2007</v>
      </c>
      <c r="F777" s="24">
        <v>3</v>
      </c>
      <c r="G777" s="24" t="s">
        <v>559</v>
      </c>
      <c r="H777" s="10" t="s">
        <v>1674</v>
      </c>
      <c r="I777" s="31"/>
      <c r="J777" s="14" t="str">
        <f>VLOOKUP(C777,'Master List'!$C$4:$AK$743,8,FALSE)</f>
        <v>Assumed Expired</v>
      </c>
      <c r="K777" s="14" t="str">
        <f>VLOOKUP(C777,'Master List'!$C$4:$AK$743,34,FALSE)</f>
        <v/>
      </c>
    </row>
    <row r="778" spans="1:11" ht="38.25" x14ac:dyDescent="0.2">
      <c r="A778" s="97"/>
      <c r="B778" s="24">
        <v>442</v>
      </c>
      <c r="C778" s="24">
        <v>22200</v>
      </c>
      <c r="D778" s="24" t="s">
        <v>820</v>
      </c>
      <c r="E778" s="24">
        <v>2008</v>
      </c>
      <c r="F778" s="24">
        <v>12</v>
      </c>
      <c r="G778" s="24" t="s">
        <v>821</v>
      </c>
      <c r="H778" s="10" t="s">
        <v>1696</v>
      </c>
      <c r="I778" s="31"/>
      <c r="J778" s="14" t="str">
        <f>VLOOKUP(C778,'Master List'!$C$4:$AK$743,8,FALSE)</f>
        <v>Assumed Expired</v>
      </c>
      <c r="K778" s="14" t="str">
        <f>VLOOKUP(C778,'Master List'!$C$4:$AK$743,34,FALSE)</f>
        <v/>
      </c>
    </row>
    <row r="779" spans="1:11" ht="38.25" x14ac:dyDescent="0.2">
      <c r="A779" s="97"/>
      <c r="B779" s="24">
        <v>442</v>
      </c>
      <c r="C779" s="24">
        <v>78981</v>
      </c>
      <c r="D779" s="24" t="s">
        <v>822</v>
      </c>
      <c r="E779" s="24">
        <v>2008</v>
      </c>
      <c r="F779" s="24">
        <v>5</v>
      </c>
      <c r="G779" s="24" t="s">
        <v>823</v>
      </c>
      <c r="H779" s="10" t="s">
        <v>1696</v>
      </c>
      <c r="I779" s="10"/>
      <c r="J779" s="14" t="str">
        <f>VLOOKUP(C779,'Master List'!$C$4:$AK$743,8,FALSE)</f>
        <v>Assumed Expired</v>
      </c>
      <c r="K779" s="14" t="str">
        <f>VLOOKUP(C779,'Master List'!$C$4:$AK$743,34,FALSE)</f>
        <v/>
      </c>
    </row>
    <row r="780" spans="1:11" ht="25.5" x14ac:dyDescent="0.2">
      <c r="A780" s="97"/>
      <c r="B780" s="95">
        <v>892</v>
      </c>
      <c r="C780" s="95">
        <v>12928</v>
      </c>
      <c r="D780" s="95" t="s">
        <v>824</v>
      </c>
      <c r="E780" s="24">
        <v>2008</v>
      </c>
      <c r="F780" s="24">
        <v>9</v>
      </c>
      <c r="G780" s="24" t="s">
        <v>825</v>
      </c>
      <c r="H780" s="10" t="s">
        <v>1708</v>
      </c>
      <c r="I780" s="31"/>
      <c r="J780" s="14" t="str">
        <f>VLOOKUP(C780,'Master List'!$C$4:$AK$743,8,FALSE)</f>
        <v>Assumed Expired</v>
      </c>
      <c r="K780" s="14" t="str">
        <f>VLOOKUP(C780,'Master List'!$C$4:$AK$743,34,FALSE)</f>
        <v/>
      </c>
    </row>
    <row r="781" spans="1:11" ht="38.25" x14ac:dyDescent="0.2">
      <c r="A781" s="97"/>
      <c r="B781" s="24">
        <v>442</v>
      </c>
      <c r="C781" s="24">
        <v>23827</v>
      </c>
      <c r="D781" s="24" t="s">
        <v>826</v>
      </c>
      <c r="E781" s="24">
        <v>2008</v>
      </c>
      <c r="F781" s="24">
        <v>7</v>
      </c>
      <c r="G781" s="24" t="s">
        <v>827</v>
      </c>
      <c r="H781" s="10" t="s">
        <v>1696</v>
      </c>
      <c r="I781" s="31"/>
      <c r="J781" s="14" t="str">
        <f>VLOOKUP(C781,'Master List'!$C$4:$AK$743,8,FALSE)</f>
        <v>Assumed Expired</v>
      </c>
      <c r="K781" s="14" t="str">
        <f>VLOOKUP(C781,'Master List'!$C$4:$AK$743,34,FALSE)</f>
        <v/>
      </c>
    </row>
    <row r="782" spans="1:11" ht="38.25" x14ac:dyDescent="0.2">
      <c r="A782" s="97"/>
      <c r="B782" s="24">
        <v>424</v>
      </c>
      <c r="C782" s="24">
        <v>25864</v>
      </c>
      <c r="D782" s="24" t="s">
        <v>828</v>
      </c>
      <c r="E782" s="24">
        <v>2008</v>
      </c>
      <c r="F782" s="24">
        <v>9</v>
      </c>
      <c r="G782" s="24" t="s">
        <v>1124</v>
      </c>
      <c r="H782" s="10" t="s">
        <v>1691</v>
      </c>
      <c r="I782" s="31"/>
      <c r="J782" s="14" t="str">
        <f>VLOOKUP(C782,'Master List'!$C$4:$AK$743,8,FALSE)</f>
        <v>Assumed Expired</v>
      </c>
      <c r="K782" s="14" t="str">
        <f>VLOOKUP(C782,'Master List'!$C$4:$AK$743,34,FALSE)</f>
        <v/>
      </c>
    </row>
    <row r="783" spans="1:11" ht="25.5" x14ac:dyDescent="0.2">
      <c r="A783" s="97"/>
      <c r="B783" s="24">
        <v>885</v>
      </c>
      <c r="C783" s="24">
        <v>76681</v>
      </c>
      <c r="D783" s="24" t="s">
        <v>1932</v>
      </c>
      <c r="E783" s="24">
        <v>2008</v>
      </c>
      <c r="F783" s="24">
        <v>1</v>
      </c>
      <c r="G783" s="24" t="s">
        <v>1933</v>
      </c>
      <c r="H783" s="10" t="s">
        <v>1476</v>
      </c>
      <c r="I783" s="10"/>
      <c r="J783" s="14" t="str">
        <f>VLOOKUP(C783,'Master List'!$C$4:$AK$743,8,FALSE)</f>
        <v>Non performed</v>
      </c>
      <c r="K783" s="14" t="str">
        <f>VLOOKUP(C783,'Master List'!$C$4:$AK$743,34,FALSE)</f>
        <v/>
      </c>
    </row>
    <row r="784" spans="1:11" ht="25.5" x14ac:dyDescent="0.2">
      <c r="A784" s="97"/>
      <c r="B784" s="24">
        <v>885</v>
      </c>
      <c r="C784" s="24">
        <v>76681</v>
      </c>
      <c r="D784" s="24" t="s">
        <v>1932</v>
      </c>
      <c r="E784" s="24">
        <v>2008</v>
      </c>
      <c r="F784" s="24">
        <v>1</v>
      </c>
      <c r="G784" s="24" t="s">
        <v>1933</v>
      </c>
      <c r="H784" s="10" t="s">
        <v>1715</v>
      </c>
      <c r="I784" s="10"/>
      <c r="J784" s="14" t="str">
        <f>VLOOKUP(C784,'Master List'!$C$4:$AK$743,8,FALSE)</f>
        <v>Non performed</v>
      </c>
      <c r="K784" s="14" t="str">
        <f>VLOOKUP(C784,'Master List'!$C$4:$AK$743,34,FALSE)</f>
        <v/>
      </c>
    </row>
    <row r="785" spans="1:11" ht="25.5" x14ac:dyDescent="0.2">
      <c r="A785" s="97"/>
      <c r="B785" s="24">
        <v>885</v>
      </c>
      <c r="C785" s="24">
        <v>76681</v>
      </c>
      <c r="D785" s="24" t="s">
        <v>1932</v>
      </c>
      <c r="E785" s="24">
        <v>2008</v>
      </c>
      <c r="F785" s="24">
        <v>1</v>
      </c>
      <c r="G785" s="24" t="s">
        <v>1933</v>
      </c>
      <c r="H785" s="10" t="s">
        <v>1717</v>
      </c>
      <c r="I785" s="10"/>
      <c r="J785" s="14" t="str">
        <f>VLOOKUP(C785,'Master List'!$C$4:$AK$743,8,FALSE)</f>
        <v>Non performed</v>
      </c>
      <c r="K785" s="14" t="str">
        <f>VLOOKUP(C785,'Master List'!$C$4:$AK$743,34,FALSE)</f>
        <v/>
      </c>
    </row>
    <row r="786" spans="1:11" ht="25.5" x14ac:dyDescent="0.2">
      <c r="B786" s="24">
        <v>885</v>
      </c>
      <c r="C786" s="24">
        <v>76681</v>
      </c>
      <c r="D786" s="24" t="s">
        <v>1932</v>
      </c>
      <c r="E786" s="24">
        <v>2008</v>
      </c>
      <c r="F786" s="24">
        <v>1</v>
      </c>
      <c r="G786" s="24" t="s">
        <v>1933</v>
      </c>
      <c r="H786" s="10" t="s">
        <v>1716</v>
      </c>
      <c r="I786" s="10"/>
      <c r="J786" s="14" t="str">
        <f>VLOOKUP(C786,'Master List'!$C$4:$AK$743,8,FALSE)</f>
        <v>Non performed</v>
      </c>
      <c r="K786" s="14" t="str">
        <f>VLOOKUP(C786,'Master List'!$C$4:$AK$743,34,FALSE)</f>
        <v/>
      </c>
    </row>
    <row r="787" spans="1:11" ht="25.5" x14ac:dyDescent="0.2">
      <c r="B787" s="24">
        <v>885</v>
      </c>
      <c r="C787" s="24">
        <v>76681</v>
      </c>
      <c r="D787" s="24" t="s">
        <v>1932</v>
      </c>
      <c r="E787" s="24">
        <v>2008</v>
      </c>
      <c r="F787" s="24">
        <v>1</v>
      </c>
      <c r="G787" s="24" t="s">
        <v>1933</v>
      </c>
      <c r="H787" s="10" t="s">
        <v>1475</v>
      </c>
      <c r="I787" s="10"/>
      <c r="J787" s="14" t="str">
        <f>VLOOKUP(C787,'Master List'!$C$4:$AK$743,8,FALSE)</f>
        <v>Non performed</v>
      </c>
      <c r="K787" s="14" t="str">
        <f>VLOOKUP(C787,'Master List'!$C$4:$AK$743,34,FALSE)</f>
        <v/>
      </c>
    </row>
    <row r="788" spans="1:11" x14ac:dyDescent="0.2">
      <c r="B788" s="24">
        <v>885</v>
      </c>
      <c r="C788" s="24">
        <v>76681</v>
      </c>
      <c r="D788" s="24" t="s">
        <v>1932</v>
      </c>
      <c r="E788" s="24">
        <v>2008</v>
      </c>
      <c r="F788" s="24">
        <v>1</v>
      </c>
      <c r="G788" s="24" t="s">
        <v>1933</v>
      </c>
      <c r="H788" s="10" t="s">
        <v>1714</v>
      </c>
      <c r="I788" s="10"/>
      <c r="J788" s="14" t="str">
        <f>VLOOKUP(C788,'Master List'!$C$4:$AK$743,8,FALSE)</f>
        <v>Non performed</v>
      </c>
      <c r="K788" s="14" t="str">
        <f>VLOOKUP(C788,'Master List'!$C$4:$AK$743,34,FALSE)</f>
        <v/>
      </c>
    </row>
    <row r="789" spans="1:11" ht="38.25" x14ac:dyDescent="0.2">
      <c r="B789" s="24">
        <v>442</v>
      </c>
      <c r="C789" s="24">
        <v>25461</v>
      </c>
      <c r="D789" s="24" t="s">
        <v>1934</v>
      </c>
      <c r="E789" s="24">
        <v>2008</v>
      </c>
      <c r="F789" s="24">
        <v>2</v>
      </c>
      <c r="G789" s="24" t="s">
        <v>1935</v>
      </c>
      <c r="H789" s="10" t="s">
        <v>1696</v>
      </c>
      <c r="I789" s="31"/>
      <c r="J789" s="14" t="e">
        <f>VLOOKUP(C789,'Master List'!$C$4:$AK$743,8,FALSE)</f>
        <v>#N/A</v>
      </c>
      <c r="K789" s="14" t="e">
        <f>VLOOKUP(C789,'Master List'!$C$4:$AK$743,34,FALSE)</f>
        <v>#N/A</v>
      </c>
    </row>
    <row r="790" spans="1:11" ht="25.5" x14ac:dyDescent="0.2">
      <c r="B790" s="24">
        <v>874</v>
      </c>
      <c r="C790" s="24">
        <v>75276</v>
      </c>
      <c r="D790" s="24" t="s">
        <v>1916</v>
      </c>
      <c r="E790" s="24">
        <v>2008</v>
      </c>
      <c r="F790" s="24">
        <v>6</v>
      </c>
      <c r="G790" s="24" t="s">
        <v>620</v>
      </c>
      <c r="H790" s="10" t="s">
        <v>1693</v>
      </c>
      <c r="I790" s="31"/>
      <c r="J790" s="14">
        <f>VLOOKUP(C790,'Master List'!$C$4:$AK$743,8,FALSE)</f>
        <v>39716</v>
      </c>
      <c r="K790" s="14">
        <f>VLOOKUP(C790,'Master List'!$C$4:$AK$743,34,FALSE)</f>
        <v>40811</v>
      </c>
    </row>
    <row r="791" spans="1:11" x14ac:dyDescent="0.2">
      <c r="B791" s="24">
        <v>690</v>
      </c>
      <c r="C791" s="24">
        <v>23261</v>
      </c>
      <c r="D791" s="24" t="s">
        <v>1936</v>
      </c>
      <c r="E791" s="24">
        <v>2008</v>
      </c>
      <c r="F791" s="24">
        <v>4</v>
      </c>
      <c r="G791" s="24" t="s">
        <v>1937</v>
      </c>
      <c r="H791" s="10" t="s">
        <v>1672</v>
      </c>
      <c r="I791" s="31"/>
      <c r="J791" s="14" t="str">
        <f>VLOOKUP(C791,'Master List'!$C$4:$AK$743,8,FALSE)</f>
        <v>Assumed Expired</v>
      </c>
      <c r="K791" s="14" t="str">
        <f>VLOOKUP(C791,'Master List'!$C$4:$AK$743,34,FALSE)</f>
        <v/>
      </c>
    </row>
    <row r="792" spans="1:11" ht="25.5" x14ac:dyDescent="0.2">
      <c r="B792" s="24">
        <v>880</v>
      </c>
      <c r="C792" s="24">
        <v>22222</v>
      </c>
      <c r="D792" s="24" t="s">
        <v>1938</v>
      </c>
      <c r="E792" s="24">
        <v>2008</v>
      </c>
      <c r="F792" s="24">
        <v>12</v>
      </c>
      <c r="G792" s="24" t="s">
        <v>1939</v>
      </c>
      <c r="H792" s="10" t="s">
        <v>1678</v>
      </c>
      <c r="I792" s="31"/>
      <c r="J792" s="14">
        <f>VLOOKUP(C792,'Master List'!$C$4:$AK$743,8,FALSE)</f>
        <v>40141</v>
      </c>
      <c r="K792" s="14">
        <f>VLOOKUP(C792,'Master List'!$C$4:$AK$743,34,FALSE)</f>
        <v>42698</v>
      </c>
    </row>
    <row r="793" spans="1:11" x14ac:dyDescent="0.2">
      <c r="B793" s="24">
        <v>880</v>
      </c>
      <c r="C793" s="24">
        <v>82497</v>
      </c>
      <c r="D793" s="24" t="s">
        <v>1940</v>
      </c>
      <c r="E793" s="24">
        <v>2008</v>
      </c>
      <c r="F793" s="24">
        <v>1</v>
      </c>
      <c r="G793" s="24" t="s">
        <v>1941</v>
      </c>
      <c r="H793" s="10" t="s">
        <v>1858</v>
      </c>
      <c r="I793" s="10"/>
      <c r="J793" s="14">
        <f>VLOOKUP(C793,'Master List'!$C$4:$AK$743,8,FALSE)</f>
        <v>39796</v>
      </c>
      <c r="K793" s="14">
        <f>VLOOKUP(C793,'Master List'!$C$4:$AK$743,34,FALSE)</f>
        <v>42352</v>
      </c>
    </row>
    <row r="794" spans="1:11" ht="25.5" x14ac:dyDescent="0.2">
      <c r="B794" s="24">
        <v>881</v>
      </c>
      <c r="C794" s="24">
        <v>82310</v>
      </c>
      <c r="D794" s="24" t="s">
        <v>1921</v>
      </c>
      <c r="E794" s="24">
        <v>2008</v>
      </c>
      <c r="F794" s="24">
        <v>6</v>
      </c>
      <c r="G794" s="24" t="s">
        <v>620</v>
      </c>
      <c r="H794" s="10" t="s">
        <v>1674</v>
      </c>
      <c r="I794" s="10"/>
      <c r="J794" s="14">
        <f>VLOOKUP(C794,'Master List'!$C$4:$AK$743,8,FALSE)</f>
        <v>39668</v>
      </c>
      <c r="K794" s="14">
        <f>VLOOKUP(C794,'Master List'!$C$4:$AK$743,34,FALSE)</f>
        <v>40398</v>
      </c>
    </row>
    <row r="795" spans="1:11" x14ac:dyDescent="0.2">
      <c r="B795" s="24">
        <v>880</v>
      </c>
      <c r="C795" s="24">
        <v>75971</v>
      </c>
      <c r="D795" s="24" t="s">
        <v>1942</v>
      </c>
      <c r="E795" s="24">
        <v>2008</v>
      </c>
      <c r="F795" s="24">
        <v>8</v>
      </c>
      <c r="G795" s="24" t="s">
        <v>1943</v>
      </c>
      <c r="H795" s="10" t="s">
        <v>1858</v>
      </c>
      <c r="I795" s="10"/>
      <c r="J795" s="14">
        <f>VLOOKUP(C795,'Master List'!$C$4:$AK$743,8,FALSE)</f>
        <v>40118</v>
      </c>
      <c r="K795" s="14">
        <f>VLOOKUP(C795,'Master List'!$C$4:$AK$743,34,FALSE)</f>
        <v>42675</v>
      </c>
    </row>
    <row r="796" spans="1:11" ht="25.5" x14ac:dyDescent="0.2">
      <c r="B796" s="24">
        <v>442</v>
      </c>
      <c r="C796" s="24">
        <v>22985</v>
      </c>
      <c r="D796" s="24" t="s">
        <v>1944</v>
      </c>
      <c r="E796" s="24">
        <v>2008</v>
      </c>
      <c r="F796" s="24">
        <v>9</v>
      </c>
      <c r="G796" s="24" t="s">
        <v>1945</v>
      </c>
      <c r="H796" s="10" t="s">
        <v>1688</v>
      </c>
      <c r="I796" s="31"/>
      <c r="J796" s="14">
        <f>VLOOKUP(C796,'Master List'!$C$4:$AK$743,8,FALSE)</f>
        <v>40141</v>
      </c>
      <c r="K796" s="14">
        <f>VLOOKUP(C796,'Master List'!$C$4:$AK$743,34,FALSE)</f>
        <v>41237</v>
      </c>
    </row>
    <row r="797" spans="1:11" x14ac:dyDescent="0.2">
      <c r="B797" s="24">
        <v>880</v>
      </c>
      <c r="C797" s="24">
        <v>75315</v>
      </c>
      <c r="D797" s="24" t="s">
        <v>1946</v>
      </c>
      <c r="E797" s="24">
        <v>2008</v>
      </c>
      <c r="F797" s="24">
        <v>7</v>
      </c>
      <c r="G797" s="24" t="s">
        <v>1947</v>
      </c>
      <c r="H797" s="10" t="s">
        <v>1858</v>
      </c>
      <c r="I797" s="31"/>
      <c r="J797" s="14">
        <f>VLOOKUP(C797,'Master List'!$C$4:$AK$743,8,FALSE)</f>
        <v>40065</v>
      </c>
      <c r="K797" s="14">
        <f>VLOOKUP(C797,'Master List'!$C$4:$AK$743,34,FALSE)</f>
        <v>42622</v>
      </c>
    </row>
    <row r="798" spans="1:11" ht="38.25" x14ac:dyDescent="0.2">
      <c r="B798" s="24">
        <v>442</v>
      </c>
      <c r="C798" s="24">
        <v>23824</v>
      </c>
      <c r="D798" s="24" t="s">
        <v>1948</v>
      </c>
      <c r="E798" s="24">
        <v>2008</v>
      </c>
      <c r="F798" s="24">
        <v>7</v>
      </c>
      <c r="G798" s="24" t="s">
        <v>1949</v>
      </c>
      <c r="H798" s="10" t="s">
        <v>1696</v>
      </c>
      <c r="I798" s="31"/>
      <c r="J798" s="14" t="str">
        <f>VLOOKUP(C798,'Master List'!$C$4:$AK$743,8,FALSE)</f>
        <v>Assumed Expired</v>
      </c>
      <c r="K798" s="14" t="str">
        <f>VLOOKUP(C798,'Master List'!$C$4:$AK$743,34,FALSE)</f>
        <v/>
      </c>
    </row>
    <row r="799" spans="1:11" ht="25.5" x14ac:dyDescent="0.2">
      <c r="A799" s="97"/>
      <c r="B799" s="24">
        <v>892</v>
      </c>
      <c r="C799" s="24">
        <v>75457</v>
      </c>
      <c r="D799" s="24" t="s">
        <v>1950</v>
      </c>
      <c r="E799" s="24">
        <v>2008</v>
      </c>
      <c r="F799" s="24">
        <v>9</v>
      </c>
      <c r="G799" s="24" t="s">
        <v>1951</v>
      </c>
      <c r="H799" s="10" t="s">
        <v>1708</v>
      </c>
      <c r="I799" s="10"/>
      <c r="J799" s="14" t="str">
        <f>VLOOKUP(C799,'Master List'!$C$4:$AK$743,8,FALSE)</f>
        <v>Assumed Expired</v>
      </c>
      <c r="K799" s="14" t="str">
        <f>VLOOKUP(C799,'Master List'!$C$4:$AK$743,34,FALSE)</f>
        <v/>
      </c>
    </row>
    <row r="800" spans="1:11" ht="25.5" x14ac:dyDescent="0.2">
      <c r="A800" s="97"/>
      <c r="B800" s="24">
        <v>442</v>
      </c>
      <c r="C800" s="24">
        <v>25609</v>
      </c>
      <c r="D800" s="24" t="s">
        <v>1952</v>
      </c>
      <c r="E800" s="24">
        <v>2008</v>
      </c>
      <c r="F800" s="24">
        <v>9</v>
      </c>
      <c r="G800" s="24" t="s">
        <v>1953</v>
      </c>
      <c r="H800" s="10" t="s">
        <v>1688</v>
      </c>
      <c r="I800" s="31"/>
      <c r="J800" s="14">
        <f>VLOOKUP(C800,'Master List'!$C$4:$AK$743,8,FALSE)</f>
        <v>39758</v>
      </c>
      <c r="K800" s="14">
        <f>VLOOKUP(C800,'Master List'!$C$4:$AK$743,34,FALSE)</f>
        <v>40853</v>
      </c>
    </row>
    <row r="801" spans="1:11" x14ac:dyDescent="0.2">
      <c r="A801" s="97"/>
      <c r="B801" s="24">
        <v>885</v>
      </c>
      <c r="C801" s="24">
        <v>81567</v>
      </c>
      <c r="D801" s="24" t="s">
        <v>1954</v>
      </c>
      <c r="E801" s="24">
        <v>2008</v>
      </c>
      <c r="F801" s="24">
        <v>2</v>
      </c>
      <c r="G801" s="24" t="s">
        <v>1955</v>
      </c>
      <c r="H801" s="10" t="s">
        <v>1714</v>
      </c>
      <c r="I801" s="10"/>
      <c r="J801" s="14" t="str">
        <f>VLOOKUP(C801,'Master List'!$C$4:$AK$743,8,FALSE)</f>
        <v>Non performed</v>
      </c>
      <c r="K801" s="14" t="str">
        <f>VLOOKUP(C801,'Master List'!$C$4:$AK$743,34,FALSE)</f>
        <v/>
      </c>
    </row>
    <row r="802" spans="1:11" ht="25.5" x14ac:dyDescent="0.2">
      <c r="B802" s="24">
        <v>882</v>
      </c>
      <c r="C802" s="24">
        <v>79086</v>
      </c>
      <c r="D802" s="24" t="s">
        <v>1956</v>
      </c>
      <c r="E802" s="24">
        <v>2008</v>
      </c>
      <c r="F802" s="24">
        <v>5</v>
      </c>
      <c r="G802" s="24" t="s">
        <v>1957</v>
      </c>
      <c r="H802" s="10" t="s">
        <v>1117</v>
      </c>
      <c r="I802" s="10"/>
      <c r="J802" s="14" t="str">
        <f>VLOOKUP(C802,'Master List'!$C$4:$AK$743,8,FALSE)</f>
        <v>Assumed Expired</v>
      </c>
      <c r="K802" s="14" t="str">
        <f>VLOOKUP(C802,'Master List'!$C$4:$AK$743,34,FALSE)</f>
        <v/>
      </c>
    </row>
    <row r="803" spans="1:11" ht="25.5" x14ac:dyDescent="0.2">
      <c r="A803" s="97"/>
      <c r="B803" s="24">
        <v>885</v>
      </c>
      <c r="C803" s="24">
        <v>21709</v>
      </c>
      <c r="D803" s="24" t="s">
        <v>1958</v>
      </c>
      <c r="E803" s="24">
        <v>2008</v>
      </c>
      <c r="F803" s="24">
        <v>11</v>
      </c>
      <c r="G803" s="24" t="s">
        <v>1959</v>
      </c>
      <c r="H803" s="10" t="s">
        <v>1476</v>
      </c>
      <c r="I803" s="31"/>
      <c r="J803" s="14" t="str">
        <f>VLOOKUP(C803,'Master List'!$C$4:$AK$743,8,FALSE)</f>
        <v>Non performed</v>
      </c>
      <c r="K803" s="14" t="str">
        <f>VLOOKUP(C803,'Master List'!$C$4:$AK$743,34,FALSE)</f>
        <v/>
      </c>
    </row>
    <row r="804" spans="1:11" ht="25.5" x14ac:dyDescent="0.2">
      <c r="A804" s="97"/>
      <c r="B804" s="24">
        <v>885</v>
      </c>
      <c r="C804" s="24">
        <v>21709</v>
      </c>
      <c r="D804" s="24" t="s">
        <v>1958</v>
      </c>
      <c r="E804" s="24">
        <v>2008</v>
      </c>
      <c r="F804" s="24">
        <v>11</v>
      </c>
      <c r="G804" s="24" t="s">
        <v>1959</v>
      </c>
      <c r="H804" s="10" t="s">
        <v>1715</v>
      </c>
      <c r="I804" s="31"/>
      <c r="J804" s="14" t="str">
        <f>VLOOKUP(C804,'Master List'!$C$4:$AK$743,8,FALSE)</f>
        <v>Non performed</v>
      </c>
      <c r="K804" s="14" t="str">
        <f>VLOOKUP(C804,'Master List'!$C$4:$AK$743,34,FALSE)</f>
        <v/>
      </c>
    </row>
    <row r="805" spans="1:11" ht="25.5" x14ac:dyDescent="0.2">
      <c r="A805" s="97"/>
      <c r="B805" s="24">
        <v>885</v>
      </c>
      <c r="C805" s="24">
        <v>21709</v>
      </c>
      <c r="D805" s="24" t="s">
        <v>1958</v>
      </c>
      <c r="E805" s="24">
        <v>2008</v>
      </c>
      <c r="F805" s="24">
        <v>11</v>
      </c>
      <c r="G805" s="24" t="s">
        <v>1959</v>
      </c>
      <c r="H805" s="10" t="s">
        <v>1717</v>
      </c>
      <c r="I805" s="31"/>
      <c r="J805" s="14" t="str">
        <f>VLOOKUP(C805,'Master List'!$C$4:$AK$743,8,FALSE)</f>
        <v>Non performed</v>
      </c>
      <c r="K805" s="14" t="str">
        <f>VLOOKUP(C805,'Master List'!$C$4:$AK$743,34,FALSE)</f>
        <v/>
      </c>
    </row>
    <row r="806" spans="1:11" ht="25.5" x14ac:dyDescent="0.2">
      <c r="B806" s="24">
        <v>885</v>
      </c>
      <c r="C806" s="24">
        <v>21709</v>
      </c>
      <c r="D806" s="24" t="s">
        <v>1958</v>
      </c>
      <c r="E806" s="24">
        <v>2008</v>
      </c>
      <c r="F806" s="24">
        <v>11</v>
      </c>
      <c r="G806" s="24" t="s">
        <v>1959</v>
      </c>
      <c r="H806" s="10" t="s">
        <v>1716</v>
      </c>
      <c r="I806" s="31"/>
      <c r="J806" s="14" t="str">
        <f>VLOOKUP(C806,'Master List'!$C$4:$AK$743,8,FALSE)</f>
        <v>Non performed</v>
      </c>
      <c r="K806" s="14" t="str">
        <f>VLOOKUP(C806,'Master List'!$C$4:$AK$743,34,FALSE)</f>
        <v/>
      </c>
    </row>
    <row r="807" spans="1:11" ht="25.5" x14ac:dyDescent="0.2">
      <c r="B807" s="24">
        <v>885</v>
      </c>
      <c r="C807" s="24">
        <v>21709</v>
      </c>
      <c r="D807" s="24" t="s">
        <v>1958</v>
      </c>
      <c r="E807" s="24">
        <v>2008</v>
      </c>
      <c r="F807" s="24">
        <v>11</v>
      </c>
      <c r="G807" s="24" t="s">
        <v>1959</v>
      </c>
      <c r="H807" s="10" t="s">
        <v>1475</v>
      </c>
      <c r="I807" s="31"/>
      <c r="J807" s="14" t="str">
        <f>VLOOKUP(C807,'Master List'!$C$4:$AK$743,8,FALSE)</f>
        <v>Non performed</v>
      </c>
      <c r="K807" s="14" t="str">
        <f>VLOOKUP(C807,'Master List'!$C$4:$AK$743,34,FALSE)</f>
        <v/>
      </c>
    </row>
    <row r="808" spans="1:11" x14ac:dyDescent="0.2">
      <c r="A808" s="97"/>
      <c r="B808" s="24">
        <v>885</v>
      </c>
      <c r="C808" s="24">
        <v>21709</v>
      </c>
      <c r="D808" s="24" t="s">
        <v>1958</v>
      </c>
      <c r="E808" s="24">
        <v>2008</v>
      </c>
      <c r="F808" s="24">
        <v>11</v>
      </c>
      <c r="G808" s="24" t="s">
        <v>1959</v>
      </c>
      <c r="H808" s="10" t="s">
        <v>1714</v>
      </c>
      <c r="I808" s="31"/>
      <c r="J808" s="14" t="str">
        <f>VLOOKUP(C808,'Master List'!$C$4:$AK$743,8,FALSE)</f>
        <v>Non performed</v>
      </c>
      <c r="K808" s="14" t="str">
        <f>VLOOKUP(C808,'Master List'!$C$4:$AK$743,34,FALSE)</f>
        <v/>
      </c>
    </row>
    <row r="809" spans="1:11" ht="25.5" x14ac:dyDescent="0.2">
      <c r="B809" s="24">
        <v>882</v>
      </c>
      <c r="C809" s="24">
        <v>84000</v>
      </c>
      <c r="D809" s="24" t="s">
        <v>1960</v>
      </c>
      <c r="E809" s="24">
        <v>2008</v>
      </c>
      <c r="F809" s="24">
        <v>5</v>
      </c>
      <c r="G809" s="24" t="s">
        <v>1961</v>
      </c>
      <c r="H809" s="10" t="s">
        <v>1117</v>
      </c>
      <c r="I809" s="10"/>
      <c r="J809" s="14" t="str">
        <f>VLOOKUP(C809,'Master List'!$C$4:$AK$743,8,FALSE)</f>
        <v>Assumed Expired</v>
      </c>
      <c r="K809" s="14" t="str">
        <f>VLOOKUP(C809,'Master List'!$C$4:$AK$743,34,FALSE)</f>
        <v/>
      </c>
    </row>
    <row r="810" spans="1:11" ht="25.5" x14ac:dyDescent="0.2">
      <c r="B810" s="24">
        <v>882</v>
      </c>
      <c r="C810" s="24">
        <v>81436</v>
      </c>
      <c r="D810" s="24" t="s">
        <v>1962</v>
      </c>
      <c r="E810" s="24">
        <v>2008</v>
      </c>
      <c r="F810" s="24">
        <v>5</v>
      </c>
      <c r="G810" s="24" t="s">
        <v>1963</v>
      </c>
      <c r="H810" s="10" t="s">
        <v>1117</v>
      </c>
      <c r="I810" s="10"/>
      <c r="J810" s="14" t="str">
        <f>VLOOKUP(C810,'Master List'!$C$4:$AK$743,8,FALSE)</f>
        <v>Assumed Expired</v>
      </c>
      <c r="K810" s="14" t="str">
        <f>VLOOKUP(C810,'Master List'!$C$4:$AK$743,34,FALSE)</f>
        <v/>
      </c>
    </row>
    <row r="811" spans="1:11" ht="25.5" x14ac:dyDescent="0.2">
      <c r="B811" s="24">
        <v>892</v>
      </c>
      <c r="C811" s="24">
        <v>24868</v>
      </c>
      <c r="D811" s="24" t="s">
        <v>1964</v>
      </c>
      <c r="E811" s="24">
        <v>2008</v>
      </c>
      <c r="F811" s="24">
        <v>3</v>
      </c>
      <c r="G811" s="24" t="s">
        <v>1965</v>
      </c>
      <c r="H811" s="10" t="s">
        <v>1704</v>
      </c>
      <c r="I811" s="31"/>
      <c r="J811" s="14">
        <f>VLOOKUP(C811,'Master List'!$C$4:$AK$743,8,FALSE)</f>
        <v>40120</v>
      </c>
      <c r="K811" s="14">
        <f>VLOOKUP(C811,'Master List'!$C$4:$AK$743,34,FALSE)</f>
        <v>40850</v>
      </c>
    </row>
    <row r="812" spans="1:11" ht="25.5" x14ac:dyDescent="0.2">
      <c r="A812" s="97"/>
      <c r="B812" s="24">
        <v>885</v>
      </c>
      <c r="C812" s="24">
        <v>22784</v>
      </c>
      <c r="D812" s="24" t="s">
        <v>1966</v>
      </c>
      <c r="E812" s="24">
        <v>2008</v>
      </c>
      <c r="F812" s="24">
        <v>11</v>
      </c>
      <c r="G812" s="24" t="s">
        <v>1967</v>
      </c>
      <c r="H812" s="10" t="s">
        <v>1476</v>
      </c>
      <c r="I812" s="31"/>
      <c r="J812" s="14" t="str">
        <f>VLOOKUP(C812,'Master List'!$C$4:$AK$743,8,FALSE)</f>
        <v>Non performed</v>
      </c>
      <c r="K812" s="14" t="str">
        <f>VLOOKUP(C812,'Master List'!$C$4:$AK$743,34,FALSE)</f>
        <v/>
      </c>
    </row>
    <row r="813" spans="1:11" ht="25.5" x14ac:dyDescent="0.2">
      <c r="A813" s="97"/>
      <c r="B813" s="24">
        <v>885</v>
      </c>
      <c r="C813" s="24">
        <v>22784</v>
      </c>
      <c r="D813" s="24" t="s">
        <v>1966</v>
      </c>
      <c r="E813" s="24">
        <v>2008</v>
      </c>
      <c r="F813" s="24">
        <v>11</v>
      </c>
      <c r="G813" s="24" t="s">
        <v>1967</v>
      </c>
      <c r="H813" s="10" t="s">
        <v>1715</v>
      </c>
      <c r="I813" s="31"/>
      <c r="J813" s="14" t="str">
        <f>VLOOKUP(C813,'Master List'!$C$4:$AK$743,8,FALSE)</f>
        <v>Non performed</v>
      </c>
      <c r="K813" s="14" t="str">
        <f>VLOOKUP(C813,'Master List'!$C$4:$AK$743,34,FALSE)</f>
        <v/>
      </c>
    </row>
    <row r="814" spans="1:11" ht="25.5" x14ac:dyDescent="0.2">
      <c r="A814" s="97"/>
      <c r="B814" s="24">
        <v>885</v>
      </c>
      <c r="C814" s="24">
        <v>22784</v>
      </c>
      <c r="D814" s="24" t="s">
        <v>1966</v>
      </c>
      <c r="E814" s="24">
        <v>2008</v>
      </c>
      <c r="F814" s="24">
        <v>11</v>
      </c>
      <c r="G814" s="24" t="s">
        <v>1967</v>
      </c>
      <c r="H814" s="10" t="s">
        <v>1717</v>
      </c>
      <c r="I814" s="31"/>
      <c r="J814" s="14" t="str">
        <f>VLOOKUP(C814,'Master List'!$C$4:$AK$743,8,FALSE)</f>
        <v>Non performed</v>
      </c>
      <c r="K814" s="14" t="str">
        <f>VLOOKUP(C814,'Master List'!$C$4:$AK$743,34,FALSE)</f>
        <v/>
      </c>
    </row>
    <row r="815" spans="1:11" ht="25.5" x14ac:dyDescent="0.2">
      <c r="A815" s="97"/>
      <c r="B815" s="24">
        <v>885</v>
      </c>
      <c r="C815" s="24">
        <v>22784</v>
      </c>
      <c r="D815" s="24" t="s">
        <v>1966</v>
      </c>
      <c r="E815" s="24">
        <v>2008</v>
      </c>
      <c r="F815" s="24">
        <v>11</v>
      </c>
      <c r="G815" s="24" t="s">
        <v>1967</v>
      </c>
      <c r="H815" s="10" t="s">
        <v>1716</v>
      </c>
      <c r="I815" s="31"/>
      <c r="J815" s="14" t="str">
        <f>VLOOKUP(C815,'Master List'!$C$4:$AK$743,8,FALSE)</f>
        <v>Non performed</v>
      </c>
      <c r="K815" s="14" t="str">
        <f>VLOOKUP(C815,'Master List'!$C$4:$AK$743,34,FALSE)</f>
        <v/>
      </c>
    </row>
    <row r="816" spans="1:11" ht="25.5" x14ac:dyDescent="0.2">
      <c r="A816" s="97"/>
      <c r="B816" s="24">
        <v>885</v>
      </c>
      <c r="C816" s="24">
        <v>22784</v>
      </c>
      <c r="D816" s="24" t="s">
        <v>1966</v>
      </c>
      <c r="E816" s="24">
        <v>2008</v>
      </c>
      <c r="F816" s="24">
        <v>11</v>
      </c>
      <c r="G816" s="24" t="s">
        <v>1967</v>
      </c>
      <c r="H816" s="10" t="s">
        <v>1475</v>
      </c>
      <c r="I816" s="31"/>
      <c r="J816" s="14" t="str">
        <f>VLOOKUP(C816,'Master List'!$C$4:$AK$743,8,FALSE)</f>
        <v>Non performed</v>
      </c>
      <c r="K816" s="14" t="str">
        <f>VLOOKUP(C816,'Master List'!$C$4:$AK$743,34,FALSE)</f>
        <v/>
      </c>
    </row>
    <row r="817" spans="1:11" x14ac:dyDescent="0.2">
      <c r="B817" s="24">
        <v>885</v>
      </c>
      <c r="C817" s="24">
        <v>22784</v>
      </c>
      <c r="D817" s="24" t="s">
        <v>1966</v>
      </c>
      <c r="E817" s="24">
        <v>2008</v>
      </c>
      <c r="F817" s="24">
        <v>11</v>
      </c>
      <c r="G817" s="24" t="s">
        <v>1967</v>
      </c>
      <c r="H817" s="10" t="s">
        <v>1714</v>
      </c>
      <c r="I817" s="31"/>
      <c r="J817" s="14" t="str">
        <f>VLOOKUP(C817,'Master List'!$C$4:$AK$743,8,FALSE)</f>
        <v>Non performed</v>
      </c>
      <c r="K817" s="14" t="str">
        <f>VLOOKUP(C817,'Master List'!$C$4:$AK$743,34,FALSE)</f>
        <v/>
      </c>
    </row>
    <row r="818" spans="1:11" ht="38.25" x14ac:dyDescent="0.2">
      <c r="B818" s="24">
        <v>442</v>
      </c>
      <c r="C818" s="24">
        <v>83671</v>
      </c>
      <c r="D818" s="24" t="s">
        <v>1968</v>
      </c>
      <c r="E818" s="24">
        <v>2008</v>
      </c>
      <c r="F818" s="24">
        <v>5</v>
      </c>
      <c r="G818" s="24" t="s">
        <v>1969</v>
      </c>
      <c r="H818" s="10" t="s">
        <v>1696</v>
      </c>
      <c r="I818" s="10"/>
      <c r="J818" s="14" t="e">
        <f>VLOOKUP(C818,'Master List'!$C$4:$AK$743,8,FALSE)</f>
        <v>#N/A</v>
      </c>
      <c r="K818" s="14" t="e">
        <f>VLOOKUP(C818,'Master List'!$C$4:$AK$743,34,FALSE)</f>
        <v>#N/A</v>
      </c>
    </row>
    <row r="819" spans="1:11" x14ac:dyDescent="0.2">
      <c r="A819" s="97"/>
      <c r="B819" s="24">
        <v>882</v>
      </c>
      <c r="C819" s="24">
        <v>80050</v>
      </c>
      <c r="D819" s="24" t="s">
        <v>1970</v>
      </c>
      <c r="E819" s="24">
        <v>2008</v>
      </c>
      <c r="F819" s="24">
        <v>3</v>
      </c>
      <c r="G819" s="24" t="s">
        <v>559</v>
      </c>
      <c r="H819" s="10" t="s">
        <v>1709</v>
      </c>
      <c r="I819" s="10"/>
      <c r="J819" s="14">
        <f>VLOOKUP(C819,'Master List'!$C$4:$AK$743,8,FALSE)</f>
        <v>39967</v>
      </c>
      <c r="K819" s="14">
        <f>VLOOKUP(C819,'Master List'!$C$4:$AK$743,34,FALSE)</f>
        <v>40697</v>
      </c>
    </row>
    <row r="820" spans="1:11" ht="25.5" x14ac:dyDescent="0.2">
      <c r="A820" s="97"/>
      <c r="B820" s="24">
        <v>892</v>
      </c>
      <c r="C820" s="24">
        <v>78570</v>
      </c>
      <c r="D820" s="24" t="s">
        <v>1971</v>
      </c>
      <c r="E820" s="24">
        <v>2008</v>
      </c>
      <c r="F820" s="24">
        <v>8</v>
      </c>
      <c r="G820" s="24" t="s">
        <v>1972</v>
      </c>
      <c r="H820" s="10" t="s">
        <v>1708</v>
      </c>
      <c r="I820" s="10"/>
      <c r="J820" s="14">
        <f>VLOOKUP(C820,'Master List'!$C$4:$AK$743,8,FALSE)</f>
        <v>40849</v>
      </c>
      <c r="K820" s="14">
        <f>VLOOKUP(C820,'Master List'!$C$4:$AK$743,34,FALSE)</f>
        <v>41580</v>
      </c>
    </row>
    <row r="821" spans="1:11" ht="25.5" x14ac:dyDescent="0.2">
      <c r="B821" s="24">
        <v>888</v>
      </c>
      <c r="C821" s="24">
        <v>78570</v>
      </c>
      <c r="D821" s="24" t="s">
        <v>1971</v>
      </c>
      <c r="E821" s="24">
        <v>2008</v>
      </c>
      <c r="F821" s="24">
        <v>8</v>
      </c>
      <c r="G821" s="24" t="s">
        <v>1972</v>
      </c>
      <c r="H821" s="10" t="s">
        <v>0</v>
      </c>
      <c r="I821" s="10"/>
      <c r="J821" s="14">
        <f>VLOOKUP(C821,'Master List'!$C$4:$AK$743,8,FALSE)</f>
        <v>40849</v>
      </c>
      <c r="K821" s="14">
        <f>VLOOKUP(C821,'Master List'!$C$4:$AK$743,34,FALSE)</f>
        <v>41580</v>
      </c>
    </row>
    <row r="822" spans="1:11" ht="25.5" x14ac:dyDescent="0.2">
      <c r="A822" s="97"/>
      <c r="B822" s="24">
        <v>442</v>
      </c>
      <c r="C822" s="24">
        <v>24507</v>
      </c>
      <c r="D822" s="24" t="s">
        <v>2074</v>
      </c>
      <c r="E822" s="24">
        <v>2008</v>
      </c>
      <c r="F822" s="24">
        <v>4</v>
      </c>
      <c r="G822" s="24" t="s">
        <v>2075</v>
      </c>
      <c r="H822" s="10" t="s">
        <v>1689</v>
      </c>
      <c r="I822" s="31"/>
      <c r="J822" s="14">
        <f>VLOOKUP(C822,'Master List'!$C$4:$AK$743,8,FALSE)</f>
        <v>40480</v>
      </c>
      <c r="K822" s="14">
        <f>VLOOKUP(C822,'Master List'!$C$4:$AK$743,34,FALSE)</f>
        <v>41211</v>
      </c>
    </row>
    <row r="823" spans="1:11" ht="25.5" x14ac:dyDescent="0.2">
      <c r="A823" s="97"/>
      <c r="B823" s="95">
        <v>888</v>
      </c>
      <c r="C823" s="95">
        <v>13486</v>
      </c>
      <c r="D823" s="95" t="s">
        <v>2076</v>
      </c>
      <c r="E823" s="24">
        <v>2008</v>
      </c>
      <c r="F823" s="24">
        <v>12</v>
      </c>
      <c r="G823" s="24" t="s">
        <v>2077</v>
      </c>
      <c r="H823" s="10" t="s">
        <v>2078</v>
      </c>
      <c r="I823" s="31"/>
      <c r="J823" s="14" t="e">
        <f>VLOOKUP(C823,'Master List'!$C$4:$AK$743,8,FALSE)</f>
        <v>#N/A</v>
      </c>
      <c r="K823" s="14" t="e">
        <f>VLOOKUP(C823,'Master List'!$C$4:$AK$743,34,FALSE)</f>
        <v>#N/A</v>
      </c>
    </row>
    <row r="824" spans="1:11" x14ac:dyDescent="0.2">
      <c r="B824" s="95">
        <v>888</v>
      </c>
      <c r="C824" s="95">
        <v>13486</v>
      </c>
      <c r="D824" s="95" t="s">
        <v>2076</v>
      </c>
      <c r="E824" s="24">
        <v>2008</v>
      </c>
      <c r="F824" s="24">
        <v>12</v>
      </c>
      <c r="G824" s="24" t="s">
        <v>2077</v>
      </c>
      <c r="H824" s="10" t="s">
        <v>2107</v>
      </c>
      <c r="I824" s="31"/>
      <c r="J824" s="14" t="e">
        <f>VLOOKUP(C824,'Master List'!$C$4:$AK$743,8,FALSE)</f>
        <v>#N/A</v>
      </c>
      <c r="K824" s="14" t="e">
        <f>VLOOKUP(C824,'Master List'!$C$4:$AK$743,34,FALSE)</f>
        <v>#N/A</v>
      </c>
    </row>
    <row r="825" spans="1:11" x14ac:dyDescent="0.2">
      <c r="B825" s="24">
        <v>882</v>
      </c>
      <c r="C825" s="24">
        <v>75446</v>
      </c>
      <c r="D825" s="24" t="s">
        <v>2079</v>
      </c>
      <c r="E825" s="24">
        <v>2008</v>
      </c>
      <c r="F825" s="24">
        <v>9</v>
      </c>
      <c r="G825" s="24" t="s">
        <v>2080</v>
      </c>
      <c r="H825" s="10" t="s">
        <v>2081</v>
      </c>
      <c r="I825" s="10"/>
      <c r="J825" s="14" t="str">
        <f>VLOOKUP(C825,'Master List'!$C$4:$AK$743,8,FALSE)</f>
        <v>Assumed Expired</v>
      </c>
      <c r="K825" s="14" t="str">
        <f>VLOOKUP(C825,'Master List'!$C$4:$AK$743,34,FALSE)</f>
        <v/>
      </c>
    </row>
    <row r="826" spans="1:11" ht="25.5" x14ac:dyDescent="0.2">
      <c r="B826" s="24">
        <v>892</v>
      </c>
      <c r="C826" s="24">
        <v>84212</v>
      </c>
      <c r="D826" s="24" t="s">
        <v>1973</v>
      </c>
      <c r="E826" s="24">
        <v>2008</v>
      </c>
      <c r="F826" s="24">
        <v>9</v>
      </c>
      <c r="G826" s="24" t="s">
        <v>1974</v>
      </c>
      <c r="H826" s="10" t="s">
        <v>1708</v>
      </c>
      <c r="I826" s="10"/>
      <c r="J826" s="14" t="str">
        <f>VLOOKUP(C826,'Master List'!$C$4:$AK$743,8,FALSE)</f>
        <v>Assumed Expired</v>
      </c>
      <c r="K826" s="14" t="str">
        <f>VLOOKUP(C826,'Master List'!$C$4:$AK$743,34,FALSE)</f>
        <v/>
      </c>
    </row>
    <row r="827" spans="1:11" ht="38.25" x14ac:dyDescent="0.2">
      <c r="A827" s="97"/>
      <c r="B827" s="24">
        <v>424</v>
      </c>
      <c r="C827" s="24">
        <v>77350</v>
      </c>
      <c r="D827" s="24" t="s">
        <v>2082</v>
      </c>
      <c r="E827" s="24">
        <v>2009</v>
      </c>
      <c r="F827" s="24">
        <v>11</v>
      </c>
      <c r="G827" s="24" t="s">
        <v>2083</v>
      </c>
      <c r="H827" s="10" t="s">
        <v>1691</v>
      </c>
      <c r="I827" s="10"/>
      <c r="J827" s="14" t="e">
        <f>VLOOKUP(C827,'Master List'!$C$4:$AK$743,8,FALSE)</f>
        <v>#N/A</v>
      </c>
      <c r="K827" s="14" t="e">
        <f>VLOOKUP(C827,'Master List'!$C$4:$AK$743,34,FALSE)</f>
        <v>#N/A</v>
      </c>
    </row>
    <row r="828" spans="1:11" ht="25.5" x14ac:dyDescent="0.2">
      <c r="A828" s="97"/>
      <c r="B828" s="24">
        <v>882</v>
      </c>
      <c r="C828" s="24">
        <v>83603</v>
      </c>
      <c r="D828" s="24" t="s">
        <v>2084</v>
      </c>
      <c r="E828" s="24">
        <v>2009</v>
      </c>
      <c r="F828" s="24">
        <v>2</v>
      </c>
      <c r="G828" s="24" t="s">
        <v>2085</v>
      </c>
      <c r="H828" s="10" t="s">
        <v>1645</v>
      </c>
      <c r="I828" s="10"/>
      <c r="J828" s="14" t="str">
        <f>VLOOKUP(C828,'Master List'!$C$4:$AK$743,8,FALSE)</f>
        <v>Assumed Expired</v>
      </c>
      <c r="K828" s="14" t="str">
        <f>VLOOKUP(C828,'Master List'!$C$4:$AK$743,34,FALSE)</f>
        <v/>
      </c>
    </row>
    <row r="829" spans="1:11" ht="25.5" x14ac:dyDescent="0.2">
      <c r="A829" s="97"/>
      <c r="B829" s="24">
        <v>882</v>
      </c>
      <c r="C829" s="24">
        <v>75906</v>
      </c>
      <c r="D829" s="24" t="s">
        <v>2086</v>
      </c>
      <c r="E829" s="24">
        <v>2009</v>
      </c>
      <c r="F829" s="24">
        <v>8</v>
      </c>
      <c r="G829" s="24" t="s">
        <v>2087</v>
      </c>
      <c r="H829" s="10" t="s">
        <v>1645</v>
      </c>
      <c r="I829" s="10"/>
      <c r="J829" s="14" t="str">
        <f>VLOOKUP(C829,'Master List'!$C$4:$AK$743,8,FALSE)</f>
        <v>Assumed Expired</v>
      </c>
      <c r="K829" s="14" t="str">
        <f>VLOOKUP(C829,'Master List'!$C$4:$AK$743,34,FALSE)</f>
        <v/>
      </c>
    </row>
    <row r="830" spans="1:11" ht="25.5" x14ac:dyDescent="0.2">
      <c r="A830" s="97"/>
      <c r="B830" s="95">
        <v>880</v>
      </c>
      <c r="C830" s="95">
        <v>10754</v>
      </c>
      <c r="D830" s="95" t="s">
        <v>2088</v>
      </c>
      <c r="E830" s="24">
        <v>2009</v>
      </c>
      <c r="F830" s="24">
        <v>8</v>
      </c>
      <c r="G830" s="24" t="s">
        <v>2089</v>
      </c>
      <c r="H830" s="10" t="s">
        <v>1678</v>
      </c>
      <c r="I830" s="31"/>
      <c r="J830" s="14" t="str">
        <f>VLOOKUP(C830,'Master List'!$C$4:$AK$743,8,FALSE)</f>
        <v>11/12/11 &amp; 8/7/12</v>
      </c>
      <c r="K830" s="14" t="str">
        <f>VLOOKUP(C830,'Master List'!$C$4:$AK$743,34,FALSE)</f>
        <v>11/21/18 &amp; 8/7/19</v>
      </c>
    </row>
    <row r="831" spans="1:11" ht="25.5" x14ac:dyDescent="0.2">
      <c r="B831" s="95">
        <v>884</v>
      </c>
      <c r="C831" s="95">
        <v>10754</v>
      </c>
      <c r="D831" s="95" t="s">
        <v>2088</v>
      </c>
      <c r="E831" s="24">
        <v>2009</v>
      </c>
      <c r="F831" s="24">
        <v>8</v>
      </c>
      <c r="G831" s="24" t="s">
        <v>2089</v>
      </c>
      <c r="H831" s="10" t="s">
        <v>1682</v>
      </c>
      <c r="I831" s="31"/>
      <c r="J831" s="14" t="str">
        <f>VLOOKUP(C831,'Master List'!$C$4:$AK$743,8,FALSE)</f>
        <v>11/12/11 &amp; 8/7/12</v>
      </c>
      <c r="K831" s="14" t="str">
        <f>VLOOKUP(C831,'Master List'!$C$4:$AK$743,34,FALSE)</f>
        <v>11/21/18 &amp; 8/7/19</v>
      </c>
    </row>
    <row r="832" spans="1:11" ht="25.5" x14ac:dyDescent="0.2">
      <c r="B832" s="24">
        <v>896</v>
      </c>
      <c r="C832" s="24">
        <v>80446</v>
      </c>
      <c r="D832" s="24" t="s">
        <v>2090</v>
      </c>
      <c r="E832" s="24">
        <v>2009</v>
      </c>
      <c r="F832" s="24">
        <v>2</v>
      </c>
      <c r="G832" s="24" t="s">
        <v>2091</v>
      </c>
      <c r="H832" s="10" t="s">
        <v>2092</v>
      </c>
      <c r="I832" s="10"/>
      <c r="J832" s="14">
        <f>VLOOKUP(C832,'Master List'!$C$4:$AK$743,8,FALSE)</f>
        <v>41180</v>
      </c>
      <c r="K832" s="14">
        <f>VLOOKUP(C832,'Master List'!$C$4:$AK$743,34,FALSE)</f>
        <v>43736</v>
      </c>
    </row>
    <row r="833" spans="1:11" ht="25.5" x14ac:dyDescent="0.2">
      <c r="B833" s="24">
        <v>888</v>
      </c>
      <c r="C833" s="24">
        <v>78571</v>
      </c>
      <c r="D833" s="24" t="s">
        <v>2093</v>
      </c>
      <c r="E833" s="24">
        <v>2009</v>
      </c>
      <c r="F833" s="24">
        <v>8</v>
      </c>
      <c r="G833" s="24" t="s">
        <v>2094</v>
      </c>
      <c r="H833" s="10" t="s">
        <v>0</v>
      </c>
      <c r="I833" s="10"/>
      <c r="J833" s="14" t="e">
        <f>VLOOKUP(C833,'Master List'!$C$4:$AK$743,8,FALSE)</f>
        <v>#N/A</v>
      </c>
      <c r="K833" s="14" t="e">
        <f>VLOOKUP(C833,'Master List'!$C$4:$AK$743,34,FALSE)</f>
        <v>#N/A</v>
      </c>
    </row>
    <row r="834" spans="1:11" x14ac:dyDescent="0.2">
      <c r="A834" s="97"/>
      <c r="B834" s="24">
        <v>882</v>
      </c>
      <c r="C834" s="24">
        <v>78164</v>
      </c>
      <c r="D834" s="24" t="s">
        <v>2095</v>
      </c>
      <c r="E834" s="24">
        <v>2009</v>
      </c>
      <c r="F834" s="24">
        <v>9</v>
      </c>
      <c r="G834" s="24" t="s">
        <v>2096</v>
      </c>
      <c r="H834" s="10" t="s">
        <v>1709</v>
      </c>
      <c r="I834" s="10"/>
      <c r="J834" s="14">
        <f>VLOOKUP(C834,'Master List'!$C$4:$AK$743,8,FALSE)</f>
        <v>40071</v>
      </c>
      <c r="K834" s="14">
        <f>VLOOKUP(C834,'Master List'!$C$4:$AK$743,34,FALSE)</f>
        <v>40801</v>
      </c>
    </row>
    <row r="835" spans="1:11" x14ac:dyDescent="0.2">
      <c r="A835" s="97"/>
      <c r="B835" s="24">
        <v>882</v>
      </c>
      <c r="C835" s="24">
        <v>79967</v>
      </c>
      <c r="D835" s="24" t="s">
        <v>2097</v>
      </c>
      <c r="E835" s="24">
        <v>2009</v>
      </c>
      <c r="F835" s="24">
        <v>9</v>
      </c>
      <c r="G835" s="24" t="s">
        <v>2098</v>
      </c>
      <c r="H835" s="10" t="s">
        <v>1709</v>
      </c>
      <c r="I835" s="10"/>
      <c r="J835" s="14">
        <f>VLOOKUP(C835,'Master List'!$C$4:$AK$743,8,FALSE)</f>
        <v>40077</v>
      </c>
      <c r="K835" s="14">
        <f>VLOOKUP(C835,'Master List'!$C$4:$AK$743,34,FALSE)</f>
        <v>40807</v>
      </c>
    </row>
    <row r="836" spans="1:11" ht="25.5" x14ac:dyDescent="0.2">
      <c r="A836" s="97"/>
      <c r="B836" s="24">
        <v>881</v>
      </c>
      <c r="C836" s="24">
        <v>82122</v>
      </c>
      <c r="D836" s="24" t="s">
        <v>2099</v>
      </c>
      <c r="E836" s="24">
        <v>2009</v>
      </c>
      <c r="F836" s="24">
        <v>6</v>
      </c>
      <c r="G836" s="24" t="s">
        <v>2100</v>
      </c>
      <c r="H836" s="10" t="s">
        <v>1703</v>
      </c>
      <c r="I836" s="10"/>
      <c r="J836" s="14" t="str">
        <f>VLOOKUP(C836,'Master List'!$C$4:$AK$743,8,FALSE)</f>
        <v>Assumed Expired</v>
      </c>
      <c r="K836" s="14" t="str">
        <f>VLOOKUP(C836,'Master List'!$C$4:$AK$743,34,FALSE)</f>
        <v/>
      </c>
    </row>
    <row r="837" spans="1:11" x14ac:dyDescent="0.2">
      <c r="B837" s="24">
        <v>882</v>
      </c>
      <c r="C837" s="24">
        <v>80055</v>
      </c>
      <c r="D837" s="24" t="s">
        <v>2101</v>
      </c>
      <c r="E837" s="24">
        <v>2009</v>
      </c>
      <c r="F837" s="24">
        <v>3</v>
      </c>
      <c r="G837" s="24" t="s">
        <v>2102</v>
      </c>
      <c r="H837" s="10" t="s">
        <v>1709</v>
      </c>
      <c r="I837" s="10"/>
      <c r="J837" s="14">
        <f>VLOOKUP(C837,'Master List'!$C$4:$AK$743,8,FALSE)</f>
        <v>40385</v>
      </c>
      <c r="K837" s="14">
        <f>VLOOKUP(C837,'Master List'!$C$4:$AK$743,34,FALSE)</f>
        <v>41116</v>
      </c>
    </row>
    <row r="838" spans="1:11" x14ac:dyDescent="0.2">
      <c r="B838" s="24">
        <v>880</v>
      </c>
      <c r="C838" s="24">
        <v>25199</v>
      </c>
      <c r="D838" s="24" t="s">
        <v>2103</v>
      </c>
      <c r="E838" s="24">
        <v>2009</v>
      </c>
      <c r="F838" s="24">
        <v>4</v>
      </c>
      <c r="G838" s="24" t="s">
        <v>2104</v>
      </c>
      <c r="H838" s="10" t="s">
        <v>1858</v>
      </c>
      <c r="I838" s="31"/>
      <c r="J838" s="14">
        <f>VLOOKUP(C838,'Master List'!$C$4:$AK$743,8,FALSE)</f>
        <v>41088</v>
      </c>
      <c r="K838" s="14">
        <f>VLOOKUP(C838,'Master List'!$C$4:$AK$743,34,FALSE)</f>
        <v>43644</v>
      </c>
    </row>
    <row r="839" spans="1:11" x14ac:dyDescent="0.2">
      <c r="B839" s="24">
        <v>888</v>
      </c>
      <c r="C839" s="24">
        <v>76825</v>
      </c>
      <c r="D839" s="24" t="s">
        <v>2105</v>
      </c>
      <c r="E839" s="24">
        <v>2009</v>
      </c>
      <c r="F839" s="24">
        <v>11</v>
      </c>
      <c r="G839" s="24" t="s">
        <v>2106</v>
      </c>
      <c r="H839" s="10" t="s">
        <v>2107</v>
      </c>
      <c r="I839" s="10"/>
      <c r="J839" s="14" t="e">
        <f>VLOOKUP(C839,'Master List'!$C$4:$AK$743,8,FALSE)</f>
        <v>#N/A</v>
      </c>
      <c r="K839" s="14" t="e">
        <f>VLOOKUP(C839,'Master List'!$C$4:$AK$743,34,FALSE)</f>
        <v>#N/A</v>
      </c>
    </row>
    <row r="840" spans="1:11" ht="25.5" x14ac:dyDescent="0.2">
      <c r="B840" s="24">
        <v>896</v>
      </c>
      <c r="C840" s="24">
        <v>80444</v>
      </c>
      <c r="D840" s="24" t="s">
        <v>2108</v>
      </c>
      <c r="E840" s="24">
        <v>2009</v>
      </c>
      <c r="F840" s="24">
        <v>2</v>
      </c>
      <c r="G840" s="24" t="s">
        <v>2109</v>
      </c>
      <c r="H840" s="10" t="s">
        <v>2092</v>
      </c>
      <c r="I840" s="10"/>
      <c r="J840" s="14">
        <f>VLOOKUP(C840,'Master List'!$C$4:$AK$743,8,FALSE)</f>
        <v>41180</v>
      </c>
      <c r="K840" s="14">
        <f>VLOOKUP(C840,'Master List'!$C$4:$AK$743,34,FALSE)</f>
        <v>43736</v>
      </c>
    </row>
    <row r="841" spans="1:11" ht="25.5" x14ac:dyDescent="0.2">
      <c r="B841" s="24">
        <v>882</v>
      </c>
      <c r="C841" s="24">
        <v>76000</v>
      </c>
      <c r="D841" s="24" t="s">
        <v>2110</v>
      </c>
      <c r="E841" s="24">
        <v>2010</v>
      </c>
      <c r="F841" s="24">
        <v>2</v>
      </c>
      <c r="G841" s="24" t="s">
        <v>2111</v>
      </c>
      <c r="H841" s="10" t="s">
        <v>1645</v>
      </c>
      <c r="I841" s="10"/>
      <c r="J841" s="14">
        <f>VLOOKUP(C841,'Master List'!$C$4:$AK$743,8,FALSE)</f>
        <v>40490</v>
      </c>
      <c r="K841" s="14">
        <f>VLOOKUP(C841,'Master List'!$C$4:$AK$743,34,FALSE)</f>
        <v>41221</v>
      </c>
    </row>
    <row r="842" spans="1:11" ht="25.5" x14ac:dyDescent="0.2">
      <c r="A842" s="97"/>
      <c r="B842" s="24">
        <v>881</v>
      </c>
      <c r="C842" s="24">
        <v>83732</v>
      </c>
      <c r="D842" s="24" t="s">
        <v>2112</v>
      </c>
      <c r="E842" s="24">
        <v>2010</v>
      </c>
      <c r="F842" s="24">
        <v>6</v>
      </c>
      <c r="G842" s="24" t="s">
        <v>620</v>
      </c>
      <c r="H842" s="10" t="s">
        <v>1674</v>
      </c>
      <c r="I842" s="10"/>
      <c r="J842" s="14">
        <f>VLOOKUP(C842,'Master List'!$C$4:$AK$743,8,FALSE)</f>
        <v>40444</v>
      </c>
      <c r="K842" s="14">
        <f>VLOOKUP(C842,'Master List'!$C$4:$AK$743,34,FALSE)</f>
        <v>41540</v>
      </c>
    </row>
    <row r="843" spans="1:11" ht="25.5" x14ac:dyDescent="0.2">
      <c r="A843" s="97"/>
      <c r="B843" s="24">
        <v>882</v>
      </c>
      <c r="C843" s="24">
        <v>83732</v>
      </c>
      <c r="D843" s="24" t="s">
        <v>2112</v>
      </c>
      <c r="E843" s="24">
        <v>2010</v>
      </c>
      <c r="F843" s="24">
        <v>6</v>
      </c>
      <c r="G843" s="24" t="s">
        <v>620</v>
      </c>
      <c r="H843" s="10" t="s">
        <v>1645</v>
      </c>
      <c r="I843" s="10"/>
      <c r="J843" s="14">
        <f>VLOOKUP(C843,'Master List'!$C$4:$AK$743,8,FALSE)</f>
        <v>40444</v>
      </c>
      <c r="K843" s="14">
        <f>VLOOKUP(C843,'Master List'!$C$4:$AK$743,34,FALSE)</f>
        <v>41540</v>
      </c>
    </row>
    <row r="844" spans="1:11" ht="25.5" x14ac:dyDescent="0.2">
      <c r="A844" s="97"/>
      <c r="B844" s="24">
        <v>882</v>
      </c>
      <c r="C844" s="24">
        <v>87398</v>
      </c>
      <c r="D844" s="24" t="s">
        <v>2248</v>
      </c>
      <c r="E844" s="24">
        <v>2010</v>
      </c>
      <c r="F844" s="24">
        <v>9</v>
      </c>
      <c r="G844" s="24" t="s">
        <v>2249</v>
      </c>
      <c r="H844" s="10" t="s">
        <v>1645</v>
      </c>
      <c r="I844" s="10"/>
      <c r="J844" s="14">
        <f>VLOOKUP(C844,'Master List'!$C$4:$AK$743,8,FALSE)</f>
        <v>40466</v>
      </c>
      <c r="K844" s="14">
        <f>VLOOKUP(C844,'Master List'!$C$4:$AK$743,34,FALSE)</f>
        <v>41197</v>
      </c>
    </row>
    <row r="845" spans="1:11" x14ac:dyDescent="0.2">
      <c r="B845" s="24">
        <v>882</v>
      </c>
      <c r="C845" s="24">
        <v>79969</v>
      </c>
      <c r="D845" s="24" t="s">
        <v>2250</v>
      </c>
      <c r="E845" s="24">
        <v>2010</v>
      </c>
      <c r="F845" s="24">
        <v>9</v>
      </c>
      <c r="G845" s="24" t="s">
        <v>2098</v>
      </c>
      <c r="H845" s="10" t="s">
        <v>1709</v>
      </c>
      <c r="I845" s="10"/>
      <c r="J845" s="14">
        <f>VLOOKUP(C845,'Master List'!$C$4:$AK$743,8,FALSE)</f>
        <v>40759</v>
      </c>
      <c r="K845" s="14">
        <f>VLOOKUP(C845,'Master List'!$C$4:$AK$743,34,FALSE)</f>
        <v>41490</v>
      </c>
    </row>
    <row r="846" spans="1:11" ht="25.5" x14ac:dyDescent="0.2">
      <c r="B846" s="24">
        <v>892</v>
      </c>
      <c r="C846" s="24">
        <v>23995</v>
      </c>
      <c r="D846" s="24" t="s">
        <v>2251</v>
      </c>
      <c r="E846" s="24">
        <v>2010</v>
      </c>
      <c r="F846" s="24">
        <v>2</v>
      </c>
      <c r="G846" s="24" t="s">
        <v>2252</v>
      </c>
      <c r="H846" s="10" t="s">
        <v>1708</v>
      </c>
      <c r="I846" s="31"/>
      <c r="J846" s="14">
        <f>VLOOKUP(C846,'Master List'!$C$4:$AK$743,8,FALSE)</f>
        <v>41103</v>
      </c>
      <c r="K846" s="14">
        <f>VLOOKUP(C846,'Master List'!$C$4:$AK$743,34,FALSE)</f>
        <v>41833</v>
      </c>
    </row>
    <row r="847" spans="1:11" x14ac:dyDescent="0.2">
      <c r="A847" s="97"/>
      <c r="B847" s="24">
        <v>880</v>
      </c>
      <c r="C847" s="24">
        <v>25869</v>
      </c>
      <c r="D847" s="24" t="s">
        <v>2253</v>
      </c>
      <c r="E847" s="24">
        <v>2010</v>
      </c>
      <c r="F847" s="24">
        <v>4</v>
      </c>
      <c r="G847" s="24" t="s">
        <v>2254</v>
      </c>
      <c r="H847" s="10" t="s">
        <v>1858</v>
      </c>
      <c r="I847" s="31"/>
      <c r="J847" s="14">
        <f>VLOOKUP(C847,'Master List'!$C$4:$AK$743,8,FALSE)</f>
        <v>41515</v>
      </c>
      <c r="K847" s="14">
        <f>VLOOKUP(C847,'Master List'!$C$4:$AK$743,34,FALSE)</f>
        <v>44072</v>
      </c>
    </row>
    <row r="848" spans="1:11" x14ac:dyDescent="0.2">
      <c r="A848" s="97"/>
      <c r="B848" s="24">
        <v>888</v>
      </c>
      <c r="C848" s="24">
        <v>81587</v>
      </c>
      <c r="D848" s="24" t="s">
        <v>2113</v>
      </c>
      <c r="E848" s="24">
        <v>2010</v>
      </c>
      <c r="F848" s="24">
        <v>11</v>
      </c>
      <c r="G848" s="24" t="s">
        <v>2114</v>
      </c>
      <c r="H848" s="10" t="s">
        <v>2107</v>
      </c>
      <c r="I848" s="10"/>
      <c r="J848" s="14" t="e">
        <f>VLOOKUP(C848,'Master List'!$C$4:$AK$743,8,FALSE)</f>
        <v>#N/A</v>
      </c>
      <c r="K848" s="14" t="e">
        <f>VLOOKUP(C848,'Master List'!$C$4:$AK$743,34,FALSE)</f>
        <v>#N/A</v>
      </c>
    </row>
    <row r="849" spans="1:11" x14ac:dyDescent="0.2">
      <c r="A849" s="97"/>
      <c r="B849" s="24">
        <v>881</v>
      </c>
      <c r="C849" s="24">
        <v>82220</v>
      </c>
      <c r="D849" s="24" t="s">
        <v>2255</v>
      </c>
      <c r="E849" s="24">
        <v>2010</v>
      </c>
      <c r="F849" s="24">
        <v>3</v>
      </c>
      <c r="G849" s="24" t="s">
        <v>2256</v>
      </c>
      <c r="H849" s="10" t="s">
        <v>1906</v>
      </c>
      <c r="I849" s="10"/>
      <c r="J849" s="14">
        <f>VLOOKUP(C849,'Master List'!$C$4:$AK$743,8,FALSE)</f>
        <v>40455</v>
      </c>
      <c r="K849" s="14">
        <f>VLOOKUP(C849,'Master List'!$C$4:$AK$743,34,FALSE)</f>
        <v>41186</v>
      </c>
    </row>
    <row r="850" spans="1:11" x14ac:dyDescent="0.2">
      <c r="A850" s="97"/>
      <c r="B850" s="24">
        <v>882</v>
      </c>
      <c r="C850" s="24">
        <v>82222</v>
      </c>
      <c r="D850" s="24" t="s">
        <v>2257</v>
      </c>
      <c r="E850" s="24">
        <v>2010</v>
      </c>
      <c r="F850" s="24">
        <v>3</v>
      </c>
      <c r="G850" s="24" t="s">
        <v>2258</v>
      </c>
      <c r="H850" s="10" t="s">
        <v>1709</v>
      </c>
      <c r="I850" s="10"/>
      <c r="J850" s="14">
        <f>VLOOKUP(C850,'Master List'!$C$4:$AK$743,8,FALSE)</f>
        <v>40760</v>
      </c>
      <c r="K850" s="14">
        <f>VLOOKUP(C850,'Master List'!$C$4:$AK$743,34,FALSE)</f>
        <v>41491</v>
      </c>
    </row>
    <row r="851" spans="1:11" ht="25.5" x14ac:dyDescent="0.2">
      <c r="A851" s="97"/>
      <c r="B851" s="18">
        <v>882</v>
      </c>
      <c r="C851" s="18">
        <v>88477</v>
      </c>
      <c r="D851" s="18" t="s">
        <v>2259</v>
      </c>
      <c r="E851" s="18">
        <v>2011</v>
      </c>
      <c r="F851" s="18">
        <v>2</v>
      </c>
      <c r="G851" s="18" t="s">
        <v>2260</v>
      </c>
      <c r="H851" s="30" t="s">
        <v>1645</v>
      </c>
      <c r="I851" s="30"/>
      <c r="J851" s="14" t="str">
        <f>VLOOKUP(C851,'Master List'!$C$4:$AK$743,8,FALSE)</f>
        <v>Under Construction</v>
      </c>
      <c r="K851" s="14" t="str">
        <f>VLOOKUP(C851,'Master List'!$C$4:$AK$743,34,FALSE)</f>
        <v/>
      </c>
    </row>
    <row r="852" spans="1:11" ht="25.5" x14ac:dyDescent="0.2">
      <c r="A852" s="97"/>
      <c r="B852" s="18">
        <v>888</v>
      </c>
      <c r="C852" s="18">
        <v>78166</v>
      </c>
      <c r="D852" s="18" t="s">
        <v>2261</v>
      </c>
      <c r="E852" s="18">
        <v>2011</v>
      </c>
      <c r="F852" s="18">
        <v>6</v>
      </c>
      <c r="G852" s="18" t="s">
        <v>2262</v>
      </c>
      <c r="H852" s="30" t="s">
        <v>1686</v>
      </c>
      <c r="I852" s="30"/>
      <c r="J852" s="14" t="e">
        <f>VLOOKUP(C852,'Master List'!$C$4:$AK$743,8,FALSE)</f>
        <v>#N/A</v>
      </c>
      <c r="K852" s="14" t="e">
        <f>VLOOKUP(C852,'Master List'!$C$4:$AK$743,34,FALSE)</f>
        <v>#N/A</v>
      </c>
    </row>
    <row r="853" spans="1:11" ht="52.5" x14ac:dyDescent="0.2">
      <c r="A853" s="97"/>
      <c r="B853" s="126" t="s">
        <v>1050</v>
      </c>
      <c r="C853" s="126" t="s">
        <v>1218</v>
      </c>
      <c r="D853" s="127" t="s">
        <v>1221</v>
      </c>
      <c r="E853" s="127" t="s">
        <v>1049</v>
      </c>
      <c r="F853" s="126" t="s">
        <v>1222</v>
      </c>
      <c r="G853" s="127" t="s">
        <v>292</v>
      </c>
      <c r="H853" s="128" t="s">
        <v>1</v>
      </c>
      <c r="I853" s="128"/>
      <c r="J853" s="23" t="s">
        <v>514</v>
      </c>
      <c r="K853" s="23" t="s">
        <v>515</v>
      </c>
    </row>
    <row r="854" spans="1:11" x14ac:dyDescent="0.2">
      <c r="A854" s="97"/>
      <c r="B854" s="20" t="s">
        <v>132</v>
      </c>
      <c r="F854" s="21" t="s">
        <v>133</v>
      </c>
      <c r="G854" s="27">
        <v>40296</v>
      </c>
      <c r="H854" s="29"/>
      <c r="I854" s="29"/>
      <c r="J854" s="130"/>
      <c r="K854" s="130"/>
    </row>
    <row r="855" spans="1:11" x14ac:dyDescent="0.2">
      <c r="A855" s="97"/>
      <c r="B855" s="97" t="s">
        <v>2301</v>
      </c>
      <c r="C855" s="18"/>
      <c r="D855" s="18"/>
      <c r="E855" s="18"/>
      <c r="F855" s="18"/>
      <c r="G855" s="18"/>
      <c r="H855" s="30"/>
      <c r="I855" s="30"/>
      <c r="J855" s="130"/>
      <c r="K855" s="130"/>
    </row>
    <row r="856" spans="1:11" x14ac:dyDescent="0.2">
      <c r="A856" s="97"/>
      <c r="B856" s="22"/>
      <c r="C856" s="22"/>
      <c r="D856" s="22"/>
      <c r="E856" s="22"/>
      <c r="F856" s="22"/>
      <c r="G856" s="22"/>
      <c r="H856" s="22"/>
      <c r="I856" s="22"/>
      <c r="J856" s="130"/>
      <c r="K856" s="130"/>
    </row>
  </sheetData>
  <autoFilter ref="J4:K856"/>
  <sortState ref="B1:K856">
    <sortCondition ref="D1:D856"/>
  </sortState>
  <phoneticPr fontId="5" type="noConversion"/>
  <pageMargins left="0.25" right="0.25" top="0.53" bottom="1" header="0.5" footer="0.5"/>
  <pageSetup fitToHeight="6"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50"/>
  <sheetViews>
    <sheetView topLeftCell="A94" workbookViewId="0">
      <selection activeCell="B45" sqref="B45"/>
    </sheetView>
  </sheetViews>
  <sheetFormatPr defaultRowHeight="11.25" x14ac:dyDescent="0.2"/>
  <cols>
    <col min="1" max="1" width="9.140625" style="15"/>
    <col min="2" max="2" width="102.140625" style="15" customWidth="1"/>
    <col min="3" max="3" width="20.7109375" style="28" customWidth="1"/>
    <col min="4" max="15" width="5.7109375" style="15" customWidth="1"/>
    <col min="16" max="16384" width="9.140625" style="15"/>
  </cols>
  <sheetData>
    <row r="2" spans="1:15" x14ac:dyDescent="0.2">
      <c r="A2" s="16" t="s">
        <v>1675</v>
      </c>
    </row>
    <row r="4" spans="1:15" ht="12.75" x14ac:dyDescent="0.2">
      <c r="B4" s="99"/>
      <c r="C4" s="99"/>
      <c r="D4" s="100"/>
      <c r="E4" s="100"/>
      <c r="F4" s="100"/>
      <c r="G4" s="100"/>
      <c r="H4" s="101"/>
      <c r="I4"/>
      <c r="J4"/>
      <c r="K4"/>
      <c r="L4"/>
      <c r="M4"/>
      <c r="N4"/>
      <c r="O4"/>
    </row>
    <row r="5" spans="1:15" ht="12.75" x14ac:dyDescent="0.2">
      <c r="B5" s="110" t="s">
        <v>1</v>
      </c>
      <c r="C5" s="102"/>
      <c r="D5" s="103"/>
      <c r="E5" s="103"/>
      <c r="F5" s="103"/>
      <c r="G5" s="103"/>
      <c r="H5" s="104"/>
      <c r="I5"/>
      <c r="J5"/>
      <c r="K5"/>
      <c r="L5"/>
      <c r="M5"/>
      <c r="N5"/>
      <c r="O5"/>
    </row>
    <row r="6" spans="1:15" ht="12.75" x14ac:dyDescent="0.2">
      <c r="B6" s="99" t="s">
        <v>1706</v>
      </c>
      <c r="C6" s="99"/>
      <c r="D6" s="100"/>
      <c r="E6" s="100"/>
      <c r="F6" s="100"/>
      <c r="G6" s="100"/>
      <c r="H6" s="101"/>
      <c r="I6"/>
      <c r="J6"/>
      <c r="K6"/>
      <c r="L6"/>
      <c r="M6"/>
      <c r="N6"/>
      <c r="O6"/>
    </row>
    <row r="7" spans="1:15" ht="12.75" x14ac:dyDescent="0.2">
      <c r="B7" s="105" t="s">
        <v>1403</v>
      </c>
      <c r="C7" s="102"/>
      <c r="D7" s="103"/>
      <c r="E7" s="103"/>
      <c r="F7" s="103"/>
      <c r="G7" s="103"/>
      <c r="H7" s="104"/>
      <c r="I7"/>
      <c r="J7"/>
      <c r="K7"/>
      <c r="L7"/>
      <c r="M7"/>
      <c r="N7"/>
      <c r="O7"/>
    </row>
    <row r="8" spans="1:15" ht="12.75" x14ac:dyDescent="0.2">
      <c r="B8" s="105" t="s">
        <v>1682</v>
      </c>
      <c r="C8" s="102"/>
      <c r="D8" s="103"/>
      <c r="E8" s="103"/>
      <c r="F8" s="103"/>
      <c r="G8" s="103"/>
      <c r="H8" s="104"/>
      <c r="I8"/>
      <c r="J8"/>
      <c r="K8"/>
      <c r="L8"/>
      <c r="M8"/>
      <c r="N8"/>
      <c r="O8"/>
    </row>
    <row r="9" spans="1:15" ht="12.75" x14ac:dyDescent="0.2">
      <c r="B9" s="105" t="s">
        <v>1694</v>
      </c>
      <c r="C9" s="102"/>
      <c r="D9" s="103"/>
      <c r="E9" s="103"/>
      <c r="F9" s="103"/>
      <c r="G9" s="103"/>
      <c r="H9" s="104"/>
      <c r="I9"/>
      <c r="J9"/>
      <c r="K9"/>
      <c r="L9"/>
      <c r="M9"/>
      <c r="N9"/>
      <c r="O9"/>
    </row>
    <row r="10" spans="1:15" ht="12.75" x14ac:dyDescent="0.2">
      <c r="B10" s="105" t="s">
        <v>1710</v>
      </c>
      <c r="C10" s="102"/>
      <c r="D10" s="103"/>
      <c r="E10" s="103"/>
      <c r="F10" s="103"/>
      <c r="G10" s="103"/>
      <c r="H10" s="104"/>
      <c r="I10"/>
      <c r="J10"/>
      <c r="K10"/>
      <c r="L10"/>
      <c r="M10"/>
      <c r="N10"/>
      <c r="O10"/>
    </row>
    <row r="11" spans="1:15" ht="12.75" x14ac:dyDescent="0.2">
      <c r="B11" s="105" t="s">
        <v>1695</v>
      </c>
      <c r="C11" s="102"/>
      <c r="D11" s="103"/>
      <c r="E11" s="103"/>
      <c r="F11" s="103"/>
      <c r="G11" s="103"/>
      <c r="H11" s="104"/>
      <c r="I11"/>
      <c r="J11"/>
      <c r="K11"/>
      <c r="L11"/>
      <c r="M11"/>
      <c r="N11"/>
      <c r="O11"/>
    </row>
    <row r="12" spans="1:15" ht="12.75" x14ac:dyDescent="0.2">
      <c r="B12" s="105" t="s">
        <v>1711</v>
      </c>
      <c r="C12" s="102"/>
      <c r="D12" s="103"/>
      <c r="E12" s="103"/>
      <c r="F12" s="103"/>
      <c r="G12" s="103"/>
      <c r="H12" s="104"/>
      <c r="I12"/>
      <c r="J12"/>
      <c r="K12"/>
      <c r="L12"/>
      <c r="M12"/>
      <c r="N12"/>
      <c r="O12"/>
    </row>
    <row r="13" spans="1:15" ht="12.75" x14ac:dyDescent="0.2">
      <c r="B13" s="105" t="s">
        <v>1683</v>
      </c>
      <c r="C13" s="102"/>
      <c r="D13" s="103"/>
      <c r="E13" s="103"/>
      <c r="F13" s="103"/>
      <c r="G13" s="103"/>
      <c r="H13" s="104"/>
      <c r="I13"/>
      <c r="J13"/>
      <c r="K13"/>
      <c r="L13"/>
      <c r="M13"/>
      <c r="N13"/>
      <c r="O13"/>
    </row>
    <row r="14" spans="1:15" ht="12.75" x14ac:dyDescent="0.2">
      <c r="B14" s="105" t="s">
        <v>804</v>
      </c>
      <c r="C14" s="102"/>
      <c r="D14" s="103"/>
      <c r="E14" s="103"/>
      <c r="F14" s="103"/>
      <c r="G14" s="103"/>
      <c r="H14" s="104"/>
      <c r="I14"/>
      <c r="J14"/>
      <c r="K14"/>
      <c r="L14"/>
      <c r="M14"/>
      <c r="N14"/>
      <c r="O14"/>
    </row>
    <row r="15" spans="1:15" ht="12.75" x14ac:dyDescent="0.2">
      <c r="B15" s="105" t="s">
        <v>978</v>
      </c>
      <c r="C15" s="102"/>
      <c r="D15" s="103"/>
      <c r="E15" s="103"/>
      <c r="F15" s="103"/>
      <c r="G15" s="103"/>
      <c r="H15" s="104"/>
      <c r="I15"/>
      <c r="J15"/>
      <c r="K15"/>
      <c r="L15"/>
      <c r="M15"/>
      <c r="N15"/>
      <c r="O15"/>
    </row>
    <row r="16" spans="1:15" ht="12.75" x14ac:dyDescent="0.2">
      <c r="B16" s="105" t="s">
        <v>1677</v>
      </c>
      <c r="C16" s="102"/>
      <c r="D16" s="103"/>
      <c r="E16" s="103"/>
      <c r="F16" s="103"/>
      <c r="G16" s="103"/>
      <c r="H16" s="104"/>
      <c r="I16"/>
      <c r="J16"/>
      <c r="K16"/>
      <c r="L16"/>
      <c r="M16"/>
      <c r="N16"/>
      <c r="O16"/>
    </row>
    <row r="17" spans="2:15" ht="12.75" x14ac:dyDescent="0.2">
      <c r="B17" s="105" t="s">
        <v>802</v>
      </c>
      <c r="C17" s="102"/>
      <c r="D17" s="103"/>
      <c r="E17" s="103"/>
      <c r="F17" s="103"/>
      <c r="G17" s="103"/>
      <c r="H17" s="104"/>
      <c r="I17"/>
      <c r="J17"/>
      <c r="K17"/>
      <c r="L17"/>
      <c r="M17"/>
      <c r="N17"/>
      <c r="O17"/>
    </row>
    <row r="18" spans="2:15" ht="12.75" x14ac:dyDescent="0.2">
      <c r="B18" s="105" t="s">
        <v>1408</v>
      </c>
      <c r="C18" s="102"/>
      <c r="D18" s="103"/>
      <c r="E18" s="103"/>
      <c r="F18" s="103"/>
      <c r="G18" s="103"/>
      <c r="H18" s="104"/>
      <c r="I18"/>
      <c r="J18"/>
      <c r="K18"/>
      <c r="L18"/>
      <c r="M18"/>
      <c r="N18"/>
      <c r="O18"/>
    </row>
    <row r="19" spans="2:15" ht="12.75" x14ac:dyDescent="0.2">
      <c r="B19" s="105" t="s">
        <v>1409</v>
      </c>
      <c r="C19" s="102"/>
      <c r="D19" s="103"/>
      <c r="E19" s="103"/>
      <c r="F19" s="103"/>
      <c r="G19" s="103"/>
      <c r="H19" s="104"/>
      <c r="I19"/>
      <c r="J19"/>
      <c r="K19"/>
      <c r="L19"/>
      <c r="M19"/>
      <c r="N19"/>
      <c r="O19"/>
    </row>
    <row r="20" spans="2:15" ht="12.75" x14ac:dyDescent="0.2">
      <c r="B20" s="105" t="s">
        <v>1687</v>
      </c>
      <c r="C20" s="102"/>
      <c r="D20" s="103"/>
      <c r="E20" s="103"/>
      <c r="F20" s="103"/>
      <c r="G20" s="103"/>
      <c r="H20" s="104"/>
      <c r="I20"/>
      <c r="J20"/>
      <c r="K20"/>
      <c r="L20"/>
      <c r="M20"/>
      <c r="N20"/>
      <c r="O20"/>
    </row>
    <row r="21" spans="2:15" ht="12.75" x14ac:dyDescent="0.2">
      <c r="B21" s="105" t="s">
        <v>1404</v>
      </c>
      <c r="C21" s="102"/>
      <c r="D21" s="103"/>
      <c r="E21" s="103"/>
      <c r="F21" s="103"/>
      <c r="G21" s="103"/>
      <c r="H21" s="104"/>
      <c r="I21"/>
      <c r="J21"/>
      <c r="K21"/>
      <c r="L21"/>
      <c r="M21"/>
      <c r="N21"/>
      <c r="O21"/>
    </row>
    <row r="22" spans="2:15" ht="12.75" x14ac:dyDescent="0.2">
      <c r="B22" s="105" t="s">
        <v>1801</v>
      </c>
      <c r="C22" s="102"/>
      <c r="D22" s="103"/>
      <c r="E22" s="103"/>
      <c r="F22" s="103"/>
      <c r="G22" s="103"/>
      <c r="H22" s="104"/>
      <c r="I22"/>
      <c r="J22"/>
      <c r="K22"/>
      <c r="L22"/>
      <c r="M22"/>
      <c r="N22"/>
      <c r="O22"/>
    </row>
    <row r="23" spans="2:15" ht="12.75" x14ac:dyDescent="0.2">
      <c r="B23" s="105" t="s">
        <v>800</v>
      </c>
      <c r="C23" s="102"/>
      <c r="D23" s="103"/>
      <c r="E23" s="103"/>
      <c r="F23" s="103"/>
      <c r="G23" s="103"/>
      <c r="H23" s="104"/>
      <c r="I23"/>
      <c r="J23"/>
      <c r="K23"/>
      <c r="L23"/>
      <c r="M23"/>
      <c r="N23"/>
      <c r="O23"/>
    </row>
    <row r="24" spans="2:15" ht="12.75" x14ac:dyDescent="0.2">
      <c r="B24" s="105" t="s">
        <v>1712</v>
      </c>
      <c r="C24" s="102"/>
      <c r="D24" s="103"/>
      <c r="E24" s="103"/>
      <c r="F24" s="103"/>
      <c r="G24" s="103"/>
      <c r="H24" s="104"/>
      <c r="I24"/>
      <c r="J24"/>
      <c r="K24"/>
      <c r="L24"/>
      <c r="M24"/>
      <c r="N24"/>
      <c r="O24"/>
    </row>
    <row r="25" spans="2:15" ht="12.75" x14ac:dyDescent="0.2">
      <c r="B25" s="105" t="s">
        <v>1673</v>
      </c>
      <c r="C25" s="102"/>
      <c r="D25" s="103"/>
      <c r="E25" s="103"/>
      <c r="F25" s="103"/>
      <c r="G25" s="103"/>
      <c r="H25" s="104"/>
      <c r="I25"/>
      <c r="J25"/>
      <c r="K25"/>
      <c r="L25"/>
      <c r="M25"/>
      <c r="N25"/>
      <c r="O25"/>
    </row>
    <row r="26" spans="2:15" ht="12.75" x14ac:dyDescent="0.2">
      <c r="B26" s="105" t="s">
        <v>1902</v>
      </c>
      <c r="C26" s="102"/>
      <c r="D26" s="103"/>
      <c r="E26" s="103"/>
      <c r="F26" s="103"/>
      <c r="G26" s="103"/>
      <c r="H26" s="104"/>
      <c r="I26"/>
      <c r="J26"/>
      <c r="K26"/>
      <c r="L26"/>
      <c r="M26"/>
      <c r="N26"/>
      <c r="O26"/>
    </row>
    <row r="27" spans="2:15" ht="12.75" x14ac:dyDescent="0.2">
      <c r="B27" s="105" t="s">
        <v>1858</v>
      </c>
      <c r="C27" s="102"/>
      <c r="D27" s="103"/>
      <c r="E27" s="103"/>
      <c r="F27" s="103"/>
      <c r="G27" s="103"/>
      <c r="H27" s="104"/>
      <c r="I27"/>
      <c r="J27"/>
      <c r="K27"/>
      <c r="L27"/>
      <c r="M27"/>
      <c r="N27"/>
      <c r="O27"/>
    </row>
    <row r="28" spans="2:15" ht="12.75" x14ac:dyDescent="0.2">
      <c r="B28" s="105" t="s">
        <v>1676</v>
      </c>
      <c r="C28" s="102"/>
      <c r="D28" s="103"/>
      <c r="E28" s="103"/>
      <c r="F28" s="103"/>
      <c r="G28" s="103"/>
      <c r="H28" s="104"/>
      <c r="I28"/>
      <c r="J28"/>
      <c r="K28"/>
      <c r="L28"/>
      <c r="M28"/>
      <c r="N28"/>
      <c r="O28"/>
    </row>
    <row r="29" spans="2:15" ht="12.75" x14ac:dyDescent="0.2">
      <c r="B29" s="105" t="s">
        <v>1679</v>
      </c>
      <c r="C29" s="102"/>
      <c r="D29" s="103"/>
      <c r="E29" s="103"/>
      <c r="F29" s="103"/>
      <c r="G29" s="103"/>
      <c r="H29" s="104"/>
      <c r="I29"/>
      <c r="J29"/>
      <c r="K29"/>
      <c r="L29"/>
      <c r="M29"/>
      <c r="N29"/>
      <c r="O29"/>
    </row>
    <row r="30" spans="2:15" ht="12.75" x14ac:dyDescent="0.2">
      <c r="B30" s="105" t="s">
        <v>1699</v>
      </c>
      <c r="C30" s="102"/>
      <c r="D30" s="103"/>
      <c r="E30" s="103"/>
      <c r="F30" s="103"/>
      <c r="G30" s="103"/>
      <c r="H30" s="104"/>
      <c r="I30"/>
      <c r="J30"/>
      <c r="K30"/>
      <c r="L30"/>
      <c r="M30"/>
      <c r="N30"/>
      <c r="O30"/>
    </row>
    <row r="31" spans="2:15" ht="12.75" x14ac:dyDescent="0.2">
      <c r="B31" s="105" t="s">
        <v>1688</v>
      </c>
      <c r="C31" s="102"/>
      <c r="D31" s="103"/>
      <c r="E31" s="103"/>
      <c r="F31" s="103"/>
      <c r="G31" s="103"/>
      <c r="H31" s="104"/>
      <c r="I31"/>
      <c r="J31"/>
      <c r="K31"/>
      <c r="L31"/>
      <c r="M31"/>
      <c r="N31"/>
      <c r="O31"/>
    </row>
    <row r="32" spans="2:15" ht="12.75" x14ac:dyDescent="0.2">
      <c r="B32" s="105" t="s">
        <v>1696</v>
      </c>
      <c r="C32" s="102"/>
      <c r="D32" s="103"/>
      <c r="E32" s="103"/>
      <c r="F32" s="103"/>
      <c r="G32" s="103"/>
      <c r="H32" s="104"/>
      <c r="I32"/>
      <c r="J32"/>
      <c r="K32"/>
      <c r="L32"/>
      <c r="M32"/>
      <c r="N32"/>
      <c r="O32"/>
    </row>
    <row r="33" spans="2:15" ht="12.75" x14ac:dyDescent="0.2">
      <c r="B33" s="105" t="s">
        <v>1689</v>
      </c>
      <c r="C33" s="102"/>
      <c r="D33" s="103"/>
      <c r="E33" s="103"/>
      <c r="F33" s="103"/>
      <c r="G33" s="103"/>
      <c r="H33" s="104"/>
      <c r="I33"/>
      <c r="J33"/>
      <c r="K33"/>
      <c r="L33"/>
      <c r="M33"/>
      <c r="N33"/>
      <c r="O33"/>
    </row>
    <row r="34" spans="2:15" ht="12.75" x14ac:dyDescent="0.2">
      <c r="B34" s="105" t="s">
        <v>1690</v>
      </c>
      <c r="C34" s="102"/>
      <c r="D34" s="103"/>
      <c r="E34" s="103"/>
      <c r="F34" s="103"/>
      <c r="G34" s="103"/>
      <c r="H34" s="104"/>
      <c r="I34"/>
      <c r="J34"/>
      <c r="K34"/>
      <c r="L34"/>
      <c r="M34"/>
      <c r="N34"/>
      <c r="O34"/>
    </row>
    <row r="35" spans="2:15" ht="12.75" x14ac:dyDescent="0.2">
      <c r="B35" s="105" t="s">
        <v>1685</v>
      </c>
      <c r="C35" s="102"/>
      <c r="D35" s="103"/>
      <c r="E35" s="103"/>
      <c r="F35" s="103"/>
      <c r="G35" s="103"/>
      <c r="H35" s="104"/>
      <c r="I35"/>
      <c r="J35"/>
      <c r="K35"/>
      <c r="L35"/>
      <c r="M35"/>
      <c r="N35"/>
      <c r="O35"/>
    </row>
    <row r="36" spans="2:15" ht="12.75" x14ac:dyDescent="0.2">
      <c r="B36" s="105" t="s">
        <v>1402</v>
      </c>
      <c r="C36" s="102"/>
      <c r="D36" s="103"/>
      <c r="E36" s="103"/>
      <c r="F36" s="103"/>
      <c r="G36" s="103"/>
      <c r="H36" s="104"/>
      <c r="I36"/>
      <c r="J36"/>
      <c r="K36"/>
      <c r="L36"/>
      <c r="M36"/>
      <c r="N36"/>
      <c r="O36"/>
    </row>
    <row r="37" spans="2:15" ht="12.75" x14ac:dyDescent="0.2">
      <c r="B37" s="105" t="s">
        <v>58</v>
      </c>
      <c r="C37" s="102"/>
      <c r="D37" s="103"/>
      <c r="E37" s="103"/>
      <c r="F37" s="103"/>
      <c r="G37" s="103"/>
      <c r="H37" s="104"/>
      <c r="I37"/>
      <c r="J37"/>
      <c r="K37"/>
      <c r="L37"/>
      <c r="M37"/>
      <c r="N37"/>
      <c r="O37"/>
    </row>
    <row r="38" spans="2:15" ht="12.75" x14ac:dyDescent="0.2">
      <c r="B38" s="105" t="s">
        <v>1860</v>
      </c>
      <c r="C38" s="102"/>
      <c r="D38" s="103"/>
      <c r="E38" s="103"/>
      <c r="F38" s="103"/>
      <c r="G38" s="103"/>
      <c r="H38" s="104"/>
      <c r="I38"/>
      <c r="J38"/>
      <c r="K38"/>
      <c r="L38"/>
      <c r="M38"/>
      <c r="N38"/>
      <c r="O38"/>
    </row>
    <row r="39" spans="2:15" ht="12.75" x14ac:dyDescent="0.2">
      <c r="B39" s="105" t="s">
        <v>1410</v>
      </c>
      <c r="C39" s="102"/>
      <c r="D39" s="103"/>
      <c r="E39" s="103"/>
      <c r="F39" s="103"/>
      <c r="G39" s="103"/>
      <c r="H39" s="104"/>
      <c r="I39"/>
      <c r="J39"/>
      <c r="K39"/>
      <c r="L39"/>
      <c r="M39"/>
      <c r="N39"/>
      <c r="O39"/>
    </row>
    <row r="40" spans="2:15" ht="12.75" x14ac:dyDescent="0.2">
      <c r="B40" s="105" t="s">
        <v>1678</v>
      </c>
      <c r="C40" s="102"/>
      <c r="D40" s="103"/>
      <c r="E40" s="103"/>
      <c r="F40" s="103"/>
      <c r="G40" s="103"/>
      <c r="H40" s="104"/>
      <c r="I40"/>
      <c r="J40"/>
      <c r="K40"/>
      <c r="L40"/>
      <c r="M40"/>
      <c r="N40"/>
      <c r="O40"/>
    </row>
    <row r="41" spans="2:15" ht="12.75" x14ac:dyDescent="0.2">
      <c r="B41" s="105" t="s">
        <v>1861</v>
      </c>
      <c r="C41" s="102"/>
      <c r="D41" s="103"/>
      <c r="E41" s="103"/>
      <c r="F41" s="103"/>
      <c r="G41" s="103"/>
      <c r="H41" s="104"/>
      <c r="I41"/>
      <c r="J41"/>
      <c r="K41"/>
      <c r="L41"/>
      <c r="M41"/>
      <c r="N41"/>
      <c r="O41"/>
    </row>
    <row r="42" spans="2:15" ht="12.75" x14ac:dyDescent="0.2">
      <c r="B42" s="105" t="s">
        <v>1859</v>
      </c>
      <c r="C42" s="102"/>
      <c r="D42" s="103"/>
      <c r="E42" s="103"/>
      <c r="F42" s="103"/>
      <c r="G42" s="103"/>
      <c r="H42" s="104"/>
      <c r="I42"/>
      <c r="J42"/>
      <c r="K42"/>
      <c r="L42"/>
      <c r="M42"/>
      <c r="N42"/>
      <c r="O42"/>
    </row>
    <row r="43" spans="2:15" ht="12.75" x14ac:dyDescent="0.2">
      <c r="B43" s="105" t="s">
        <v>517</v>
      </c>
      <c r="C43" s="102"/>
      <c r="D43" s="103"/>
      <c r="E43" s="103"/>
      <c r="F43" s="103"/>
      <c r="G43" s="103"/>
      <c r="H43" s="104"/>
      <c r="I43"/>
      <c r="J43"/>
      <c r="K43"/>
      <c r="L43"/>
      <c r="M43"/>
      <c r="N43"/>
      <c r="O43"/>
    </row>
    <row r="44" spans="2:15" ht="12.75" x14ac:dyDescent="0.2">
      <c r="B44" s="105" t="s">
        <v>520</v>
      </c>
      <c r="C44" s="102"/>
      <c r="D44" s="103"/>
      <c r="E44" s="103"/>
      <c r="F44" s="103"/>
      <c r="G44" s="103"/>
      <c r="H44" s="104"/>
      <c r="I44"/>
      <c r="J44"/>
      <c r="K44"/>
      <c r="L44"/>
      <c r="M44"/>
      <c r="N44"/>
      <c r="O44"/>
    </row>
    <row r="45" spans="2:15" ht="12.75" x14ac:dyDescent="0.2">
      <c r="B45" s="105" t="s">
        <v>1903</v>
      </c>
      <c r="C45" s="102"/>
      <c r="D45" s="103"/>
      <c r="E45" s="103"/>
      <c r="F45" s="103"/>
      <c r="G45" s="103"/>
      <c r="H45" s="104"/>
      <c r="I45"/>
      <c r="J45"/>
      <c r="K45"/>
      <c r="L45"/>
      <c r="M45"/>
      <c r="N45"/>
      <c r="O45"/>
    </row>
    <row r="46" spans="2:15" ht="12.75" x14ac:dyDescent="0.2">
      <c r="B46" s="105" t="s">
        <v>1398</v>
      </c>
      <c r="C46" s="102"/>
      <c r="D46" s="103"/>
      <c r="E46" s="103"/>
      <c r="F46" s="103"/>
      <c r="G46" s="103"/>
      <c r="H46" s="104"/>
      <c r="I46"/>
      <c r="J46"/>
      <c r="K46"/>
      <c r="L46"/>
      <c r="M46"/>
      <c r="N46"/>
      <c r="O46"/>
    </row>
    <row r="47" spans="2:15" ht="12.75" x14ac:dyDescent="0.2">
      <c r="B47" s="105" t="s">
        <v>1412</v>
      </c>
      <c r="C47" s="102"/>
      <c r="D47" s="103"/>
      <c r="E47" s="103"/>
      <c r="F47" s="103"/>
      <c r="G47" s="103"/>
      <c r="H47" s="104"/>
      <c r="I47"/>
      <c r="J47"/>
      <c r="K47"/>
      <c r="L47"/>
      <c r="M47"/>
      <c r="N47"/>
      <c r="O47"/>
    </row>
    <row r="48" spans="2:15" ht="12.75" x14ac:dyDescent="0.2">
      <c r="B48" s="105" t="s">
        <v>801</v>
      </c>
      <c r="C48" s="102"/>
      <c r="D48" s="103"/>
      <c r="E48" s="103"/>
      <c r="F48" s="103"/>
      <c r="G48" s="103"/>
      <c r="H48" s="104"/>
      <c r="I48"/>
      <c r="J48"/>
      <c r="K48"/>
      <c r="L48"/>
      <c r="M48"/>
      <c r="N48"/>
      <c r="O48"/>
    </row>
    <row r="49" spans="2:15" ht="12.75" x14ac:dyDescent="0.2">
      <c r="B49" s="105" t="s">
        <v>1406</v>
      </c>
      <c r="C49" s="102"/>
      <c r="D49" s="103"/>
      <c r="E49" s="103"/>
      <c r="F49" s="103"/>
      <c r="G49" s="103"/>
      <c r="H49" s="104"/>
      <c r="I49"/>
      <c r="J49"/>
      <c r="K49"/>
      <c r="L49"/>
      <c r="M49"/>
      <c r="N49"/>
      <c r="O49"/>
    </row>
    <row r="50" spans="2:15" ht="12.75" x14ac:dyDescent="0.2">
      <c r="B50" s="105" t="s">
        <v>1407</v>
      </c>
      <c r="C50" s="102"/>
      <c r="D50" s="103"/>
      <c r="E50" s="103"/>
      <c r="F50" s="103"/>
      <c r="G50" s="103"/>
      <c r="H50" s="104"/>
      <c r="I50"/>
      <c r="J50"/>
      <c r="K50"/>
      <c r="L50"/>
      <c r="M50"/>
      <c r="N50"/>
      <c r="O50"/>
    </row>
    <row r="51" spans="2:15" ht="12.75" x14ac:dyDescent="0.2">
      <c r="B51" s="105" t="s">
        <v>518</v>
      </c>
      <c r="C51" s="102"/>
      <c r="D51" s="103"/>
      <c r="E51" s="103"/>
      <c r="F51" s="103"/>
      <c r="G51" s="103"/>
      <c r="H51" s="104"/>
      <c r="I51"/>
      <c r="J51"/>
      <c r="K51"/>
      <c r="L51"/>
      <c r="M51"/>
      <c r="N51"/>
      <c r="O51"/>
    </row>
    <row r="52" spans="2:15" ht="12.75" x14ac:dyDescent="0.2">
      <c r="B52" s="105" t="s">
        <v>1862</v>
      </c>
      <c r="C52" s="102"/>
      <c r="D52" s="103"/>
      <c r="E52" s="103"/>
      <c r="F52" s="103"/>
      <c r="G52" s="103"/>
      <c r="H52" s="104"/>
      <c r="I52"/>
      <c r="J52"/>
      <c r="K52"/>
      <c r="L52"/>
      <c r="M52"/>
      <c r="N52"/>
      <c r="O52"/>
    </row>
    <row r="53" spans="2:15" ht="12.75" x14ac:dyDescent="0.2">
      <c r="B53" s="105" t="s">
        <v>1904</v>
      </c>
      <c r="C53" s="102"/>
      <c r="D53" s="103"/>
      <c r="E53" s="103"/>
      <c r="F53" s="103"/>
      <c r="G53" s="103"/>
      <c r="H53" s="104"/>
      <c r="I53"/>
      <c r="J53"/>
      <c r="K53"/>
      <c r="L53"/>
      <c r="M53"/>
      <c r="N53"/>
      <c r="O53"/>
    </row>
    <row r="54" spans="2:15" ht="12.75" x14ac:dyDescent="0.2">
      <c r="B54" s="105" t="s">
        <v>805</v>
      </c>
      <c r="C54" s="102"/>
      <c r="D54" s="103"/>
      <c r="E54" s="103"/>
      <c r="F54" s="103"/>
      <c r="G54" s="103"/>
      <c r="H54" s="104"/>
      <c r="I54"/>
      <c r="J54"/>
      <c r="K54"/>
      <c r="L54"/>
      <c r="M54"/>
      <c r="N54"/>
      <c r="O54"/>
    </row>
    <row r="55" spans="2:15" ht="12.75" x14ac:dyDescent="0.2">
      <c r="B55" s="105" t="s">
        <v>806</v>
      </c>
      <c r="C55" s="102"/>
      <c r="D55" s="103"/>
      <c r="E55" s="103"/>
      <c r="F55" s="103"/>
      <c r="G55" s="103"/>
      <c r="H55" s="104"/>
      <c r="I55"/>
      <c r="J55"/>
      <c r="K55"/>
      <c r="L55"/>
      <c r="M55"/>
      <c r="N55"/>
      <c r="O55"/>
    </row>
    <row r="56" spans="2:15" ht="12.75" x14ac:dyDescent="0.2">
      <c r="B56" s="105" t="s">
        <v>807</v>
      </c>
      <c r="C56" s="102"/>
      <c r="D56" s="103"/>
      <c r="E56" s="103"/>
      <c r="F56" s="103"/>
      <c r="G56" s="103"/>
      <c r="H56" s="104"/>
      <c r="I56"/>
      <c r="J56"/>
      <c r="K56"/>
      <c r="L56"/>
      <c r="M56"/>
      <c r="N56"/>
      <c r="O56"/>
    </row>
    <row r="57" spans="2:15" ht="12.75" x14ac:dyDescent="0.2">
      <c r="B57" s="105" t="s">
        <v>1399</v>
      </c>
      <c r="C57" s="102"/>
      <c r="D57" s="103"/>
      <c r="E57" s="103"/>
      <c r="F57" s="103"/>
      <c r="G57" s="103"/>
      <c r="H57" s="104"/>
      <c r="I57"/>
      <c r="J57"/>
      <c r="K57"/>
      <c r="L57"/>
      <c r="M57"/>
      <c r="N57"/>
      <c r="O57"/>
    </row>
    <row r="58" spans="2:15" ht="12.75" x14ac:dyDescent="0.2">
      <c r="B58" s="105" t="s">
        <v>1715</v>
      </c>
      <c r="C58" s="102"/>
      <c r="D58" s="103"/>
      <c r="E58" s="103"/>
      <c r="F58" s="103"/>
      <c r="G58" s="103"/>
      <c r="H58" s="104"/>
      <c r="I58"/>
      <c r="J58"/>
      <c r="K58"/>
      <c r="L58"/>
      <c r="M58"/>
      <c r="N58"/>
      <c r="O58"/>
    </row>
    <row r="59" spans="2:15" ht="12.75" x14ac:dyDescent="0.2">
      <c r="B59" s="105" t="s">
        <v>1716</v>
      </c>
      <c r="C59" s="102"/>
      <c r="D59" s="103"/>
      <c r="E59" s="103"/>
      <c r="F59" s="103"/>
      <c r="G59" s="103"/>
      <c r="H59" s="104"/>
      <c r="I59"/>
      <c r="J59"/>
      <c r="K59"/>
      <c r="L59"/>
      <c r="M59"/>
      <c r="N59"/>
      <c r="O59"/>
    </row>
    <row r="60" spans="2:15" ht="12.75" x14ac:dyDescent="0.2">
      <c r="B60" s="105" t="s">
        <v>1717</v>
      </c>
      <c r="C60" s="102"/>
      <c r="D60" s="103"/>
      <c r="E60" s="103"/>
      <c r="F60" s="103"/>
      <c r="G60" s="103"/>
      <c r="H60" s="104"/>
      <c r="I60"/>
      <c r="J60"/>
      <c r="K60"/>
      <c r="L60"/>
      <c r="M60"/>
      <c r="N60"/>
      <c r="O60"/>
    </row>
    <row r="61" spans="2:15" ht="12.75" x14ac:dyDescent="0.2">
      <c r="B61" s="105" t="s">
        <v>1714</v>
      </c>
      <c r="C61" s="102"/>
      <c r="D61" s="103"/>
      <c r="E61" s="103"/>
      <c r="F61" s="103"/>
      <c r="G61" s="103"/>
      <c r="H61" s="104"/>
      <c r="I61"/>
      <c r="J61"/>
      <c r="K61"/>
      <c r="L61"/>
      <c r="M61"/>
      <c r="N61"/>
      <c r="O61"/>
    </row>
    <row r="62" spans="2:15" ht="12.75" x14ac:dyDescent="0.2">
      <c r="B62" s="105" t="s">
        <v>1692</v>
      </c>
      <c r="C62" s="102"/>
      <c r="D62" s="103"/>
      <c r="E62" s="103"/>
      <c r="F62" s="103"/>
      <c r="G62" s="103"/>
      <c r="H62" s="104"/>
      <c r="I62"/>
      <c r="J62"/>
      <c r="K62"/>
      <c r="L62"/>
      <c r="M62"/>
      <c r="N62"/>
      <c r="O62"/>
    </row>
    <row r="63" spans="2:15" ht="12.75" x14ac:dyDescent="0.2">
      <c r="B63" s="105" t="s">
        <v>1691</v>
      </c>
      <c r="C63" s="102"/>
      <c r="D63" s="103"/>
      <c r="E63" s="103"/>
      <c r="F63" s="103"/>
      <c r="G63" s="103"/>
      <c r="H63" s="104"/>
      <c r="I63"/>
      <c r="J63"/>
      <c r="K63"/>
      <c r="L63"/>
      <c r="M63"/>
      <c r="N63"/>
      <c r="O63"/>
    </row>
    <row r="64" spans="2:15" ht="12.75" x14ac:dyDescent="0.2">
      <c r="B64" s="105" t="s">
        <v>1684</v>
      </c>
      <c r="C64" s="102"/>
      <c r="D64" s="103"/>
      <c r="E64" s="103"/>
      <c r="F64" s="103"/>
      <c r="G64" s="103"/>
      <c r="H64" s="104"/>
      <c r="I64"/>
      <c r="J64"/>
      <c r="K64"/>
      <c r="L64"/>
      <c r="M64"/>
      <c r="N64"/>
      <c r="O64"/>
    </row>
    <row r="65" spans="2:15" ht="12.75" x14ac:dyDescent="0.2">
      <c r="B65" s="105" t="s">
        <v>1852</v>
      </c>
      <c r="C65" s="102"/>
      <c r="D65" s="103"/>
      <c r="E65" s="103"/>
      <c r="F65" s="103"/>
      <c r="G65" s="103"/>
      <c r="H65" s="104"/>
      <c r="I65"/>
      <c r="J65"/>
      <c r="K65"/>
      <c r="L65"/>
      <c r="M65"/>
      <c r="N65"/>
      <c r="O65"/>
    </row>
    <row r="66" spans="2:15" ht="12.75" x14ac:dyDescent="0.2">
      <c r="B66" s="105" t="s">
        <v>1475</v>
      </c>
      <c r="C66" s="102"/>
      <c r="D66" s="103"/>
      <c r="E66" s="103"/>
      <c r="F66" s="103"/>
      <c r="G66" s="103"/>
      <c r="H66" s="104"/>
      <c r="I66"/>
      <c r="J66"/>
      <c r="K66"/>
      <c r="L66"/>
      <c r="M66"/>
      <c r="N66"/>
      <c r="O66"/>
    </row>
    <row r="67" spans="2:15" ht="12.75" x14ac:dyDescent="0.2">
      <c r="B67" s="105" t="s">
        <v>1853</v>
      </c>
      <c r="C67" s="102"/>
      <c r="D67" s="103"/>
      <c r="E67" s="103"/>
      <c r="F67" s="103"/>
      <c r="G67" s="103"/>
      <c r="H67" s="104"/>
      <c r="I67"/>
      <c r="J67"/>
      <c r="K67"/>
      <c r="L67"/>
      <c r="M67"/>
      <c r="N67"/>
      <c r="O67"/>
    </row>
    <row r="68" spans="2:15" ht="12.75" x14ac:dyDescent="0.2">
      <c r="B68" s="105" t="s">
        <v>1400</v>
      </c>
      <c r="C68" s="102"/>
      <c r="D68" s="103"/>
      <c r="E68" s="103"/>
      <c r="F68" s="103"/>
      <c r="G68" s="103"/>
      <c r="H68" s="104"/>
      <c r="I68"/>
      <c r="J68"/>
      <c r="K68"/>
      <c r="L68"/>
      <c r="M68"/>
      <c r="N68"/>
      <c r="O68"/>
    </row>
    <row r="69" spans="2:15" ht="12.75" x14ac:dyDescent="0.2">
      <c r="B69" s="105" t="s">
        <v>521</v>
      </c>
      <c r="C69" s="102"/>
      <c r="D69" s="103"/>
      <c r="E69" s="103"/>
      <c r="F69" s="103"/>
      <c r="G69" s="103"/>
      <c r="H69" s="104"/>
      <c r="I69"/>
      <c r="J69"/>
      <c r="K69"/>
      <c r="L69"/>
      <c r="M69"/>
      <c r="N69"/>
      <c r="O69"/>
    </row>
    <row r="70" spans="2:15" ht="12.75" x14ac:dyDescent="0.2">
      <c r="B70" s="105" t="s">
        <v>519</v>
      </c>
      <c r="C70" s="102"/>
      <c r="D70" s="103"/>
      <c r="E70" s="103"/>
      <c r="F70" s="103"/>
      <c r="G70" s="103"/>
      <c r="H70" s="104"/>
      <c r="I70"/>
      <c r="J70"/>
      <c r="K70"/>
      <c r="L70"/>
      <c r="M70"/>
      <c r="N70"/>
      <c r="O70"/>
    </row>
    <row r="71" spans="2:15" ht="12.75" x14ac:dyDescent="0.2">
      <c r="B71" s="105" t="s">
        <v>516</v>
      </c>
      <c r="C71" s="102"/>
      <c r="D71" s="103"/>
      <c r="E71" s="103"/>
      <c r="F71" s="103"/>
      <c r="G71" s="103"/>
      <c r="H71" s="104"/>
      <c r="I71"/>
      <c r="J71"/>
      <c r="K71"/>
      <c r="L71"/>
      <c r="M71"/>
      <c r="N71"/>
      <c r="O71"/>
    </row>
    <row r="72" spans="2:15" ht="12.75" x14ac:dyDescent="0.2">
      <c r="B72" s="105" t="s">
        <v>1905</v>
      </c>
      <c r="C72" s="102"/>
      <c r="D72" s="103"/>
      <c r="E72" s="103"/>
      <c r="F72" s="103"/>
      <c r="G72" s="103"/>
      <c r="H72" s="104"/>
      <c r="I72"/>
      <c r="J72"/>
      <c r="K72"/>
      <c r="L72"/>
      <c r="M72"/>
      <c r="N72"/>
      <c r="O72"/>
    </row>
    <row r="73" spans="2:15" ht="12.75" x14ac:dyDescent="0.2">
      <c r="B73" s="105" t="s">
        <v>1800</v>
      </c>
      <c r="C73" s="102"/>
      <c r="D73" s="103"/>
      <c r="E73" s="103"/>
      <c r="F73" s="103"/>
      <c r="G73" s="103"/>
      <c r="H73" s="104"/>
      <c r="I73"/>
      <c r="J73"/>
      <c r="K73"/>
      <c r="L73"/>
      <c r="M73"/>
      <c r="N73"/>
      <c r="O73"/>
    </row>
    <row r="74" spans="2:15" ht="12.75" x14ac:dyDescent="0.2">
      <c r="B74" s="105" t="s">
        <v>1854</v>
      </c>
      <c r="C74" s="102"/>
      <c r="D74" s="103"/>
      <c r="E74" s="103"/>
      <c r="F74" s="103"/>
      <c r="G74" s="103"/>
      <c r="H74" s="104"/>
      <c r="I74"/>
      <c r="J74"/>
      <c r="K74"/>
      <c r="L74"/>
      <c r="M74"/>
      <c r="N74"/>
      <c r="O74"/>
    </row>
    <row r="75" spans="2:15" ht="12.75" x14ac:dyDescent="0.2">
      <c r="B75" s="105" t="s">
        <v>1855</v>
      </c>
      <c r="C75" s="102"/>
      <c r="D75" s="103"/>
      <c r="E75" s="103"/>
      <c r="F75" s="103"/>
      <c r="G75" s="103"/>
      <c r="H75" s="104"/>
      <c r="I75"/>
      <c r="J75"/>
      <c r="K75"/>
      <c r="L75"/>
      <c r="M75"/>
      <c r="N75"/>
      <c r="O75"/>
    </row>
    <row r="76" spans="2:15" ht="12.75" x14ac:dyDescent="0.2">
      <c r="B76" s="105" t="s">
        <v>1668</v>
      </c>
      <c r="C76" s="102"/>
      <c r="D76" s="103"/>
      <c r="E76" s="103"/>
      <c r="F76" s="103"/>
      <c r="G76" s="103"/>
      <c r="H76" s="104"/>
      <c r="I76"/>
      <c r="J76"/>
      <c r="K76"/>
      <c r="L76"/>
      <c r="M76"/>
      <c r="N76"/>
      <c r="O76"/>
    </row>
    <row r="77" spans="2:15" ht="12.75" x14ac:dyDescent="0.2">
      <c r="B77" s="105" t="s">
        <v>1674</v>
      </c>
      <c r="C77" s="102"/>
      <c r="D77" s="103"/>
      <c r="E77" s="103"/>
      <c r="F77" s="103"/>
      <c r="G77" s="103"/>
      <c r="H77" s="104"/>
      <c r="I77"/>
      <c r="J77"/>
      <c r="K77"/>
      <c r="L77"/>
      <c r="M77"/>
      <c r="N77"/>
      <c r="O77"/>
    </row>
    <row r="78" spans="2:15" ht="12.75" x14ac:dyDescent="0.2">
      <c r="B78" s="105" t="s">
        <v>1702</v>
      </c>
      <c r="C78" s="102"/>
      <c r="D78" s="103"/>
      <c r="E78" s="103"/>
      <c r="F78" s="103"/>
      <c r="G78" s="103"/>
      <c r="H78" s="104"/>
      <c r="I78"/>
      <c r="J78"/>
      <c r="K78"/>
      <c r="L78"/>
      <c r="M78"/>
      <c r="N78"/>
      <c r="O78"/>
    </row>
    <row r="79" spans="2:15" ht="12.75" x14ac:dyDescent="0.2">
      <c r="B79" s="105" t="s">
        <v>1906</v>
      </c>
      <c r="C79" s="102"/>
      <c r="D79" s="103"/>
      <c r="E79" s="103"/>
      <c r="F79" s="103"/>
      <c r="G79" s="103"/>
      <c r="H79" s="104"/>
      <c r="I79"/>
      <c r="J79"/>
      <c r="K79"/>
      <c r="L79"/>
      <c r="M79"/>
      <c r="N79"/>
      <c r="O79"/>
    </row>
    <row r="80" spans="2:15" ht="12.75" x14ac:dyDescent="0.2">
      <c r="B80" s="105" t="s">
        <v>1703</v>
      </c>
      <c r="C80" s="102"/>
      <c r="D80" s="103"/>
      <c r="E80" s="103"/>
      <c r="F80" s="103"/>
      <c r="G80" s="103"/>
      <c r="H80" s="104"/>
      <c r="I80"/>
      <c r="J80"/>
      <c r="K80"/>
      <c r="L80"/>
      <c r="M80"/>
      <c r="N80"/>
      <c r="O80"/>
    </row>
    <row r="81" spans="2:15" ht="12.75" x14ac:dyDescent="0.2">
      <c r="B81" s="105" t="s">
        <v>1707</v>
      </c>
      <c r="C81" s="102"/>
      <c r="D81" s="103"/>
      <c r="E81" s="103"/>
      <c r="F81" s="103"/>
      <c r="G81" s="103"/>
      <c r="H81" s="104"/>
      <c r="I81"/>
      <c r="J81"/>
      <c r="K81"/>
      <c r="L81"/>
      <c r="M81"/>
      <c r="N81"/>
      <c r="O81"/>
    </row>
    <row r="82" spans="2:15" ht="12.75" x14ac:dyDescent="0.2">
      <c r="B82" s="105" t="s">
        <v>1686</v>
      </c>
      <c r="C82" s="102"/>
      <c r="D82" s="103"/>
      <c r="E82" s="103"/>
      <c r="F82" s="103"/>
      <c r="G82" s="103"/>
      <c r="H82" s="104"/>
      <c r="I82"/>
      <c r="J82"/>
      <c r="K82"/>
      <c r="L82"/>
      <c r="M82"/>
      <c r="N82"/>
      <c r="O82"/>
    </row>
    <row r="83" spans="2:15" ht="12.75" x14ac:dyDescent="0.2">
      <c r="B83" s="105" t="s">
        <v>1705</v>
      </c>
      <c r="C83" s="102"/>
      <c r="D83" s="103"/>
      <c r="E83" s="103"/>
      <c r="F83" s="103"/>
      <c r="G83" s="103"/>
      <c r="H83" s="104"/>
      <c r="I83"/>
      <c r="J83"/>
      <c r="K83"/>
      <c r="L83"/>
      <c r="M83"/>
      <c r="N83"/>
      <c r="O83"/>
    </row>
    <row r="84" spans="2:15" ht="12.75" x14ac:dyDescent="0.2">
      <c r="B84" s="105" t="s">
        <v>1704</v>
      </c>
      <c r="C84" s="102"/>
      <c r="D84" s="103"/>
      <c r="E84" s="103"/>
      <c r="F84" s="103"/>
      <c r="G84" s="103"/>
      <c r="H84" s="104"/>
      <c r="I84"/>
      <c r="J84"/>
      <c r="K84"/>
      <c r="L84"/>
      <c r="M84"/>
      <c r="N84"/>
      <c r="O84"/>
    </row>
    <row r="85" spans="2:15" ht="12.75" x14ac:dyDescent="0.2">
      <c r="B85" s="105" t="s">
        <v>1708</v>
      </c>
      <c r="C85" s="102"/>
      <c r="D85" s="103"/>
      <c r="E85" s="103"/>
      <c r="F85" s="103"/>
      <c r="G85" s="103"/>
      <c r="H85" s="104"/>
      <c r="I85"/>
      <c r="J85"/>
      <c r="K85"/>
      <c r="L85"/>
      <c r="M85"/>
      <c r="N85"/>
      <c r="O85"/>
    </row>
    <row r="86" spans="2:15" ht="12.75" x14ac:dyDescent="0.2">
      <c r="B86" s="105" t="s">
        <v>1401</v>
      </c>
      <c r="C86" s="102"/>
      <c r="D86" s="103"/>
      <c r="E86" s="103"/>
      <c r="F86" s="103"/>
      <c r="G86" s="103"/>
      <c r="H86" s="104"/>
      <c r="I86"/>
      <c r="J86"/>
      <c r="K86"/>
      <c r="L86"/>
      <c r="M86"/>
      <c r="N86"/>
      <c r="O86"/>
    </row>
    <row r="87" spans="2:15" ht="12.75" x14ac:dyDescent="0.2">
      <c r="B87" s="105" t="s">
        <v>1671</v>
      </c>
      <c r="C87" s="102"/>
      <c r="D87" s="103"/>
      <c r="E87" s="103"/>
      <c r="F87" s="103"/>
      <c r="G87" s="103"/>
      <c r="H87" s="104"/>
      <c r="I87"/>
      <c r="J87"/>
      <c r="K87"/>
      <c r="L87"/>
      <c r="M87"/>
      <c r="N87"/>
      <c r="O87"/>
    </row>
    <row r="88" spans="2:15" ht="12.75" x14ac:dyDescent="0.2">
      <c r="B88" s="105" t="s">
        <v>1709</v>
      </c>
      <c r="C88" s="102"/>
      <c r="D88" s="103"/>
      <c r="E88" s="103"/>
      <c r="F88" s="103"/>
      <c r="G88" s="103"/>
      <c r="H88" s="104"/>
      <c r="I88"/>
      <c r="J88"/>
      <c r="K88"/>
      <c r="L88"/>
      <c r="M88"/>
      <c r="N88"/>
      <c r="O88"/>
    </row>
    <row r="89" spans="2:15" ht="12.75" x14ac:dyDescent="0.2">
      <c r="B89" s="105" t="s">
        <v>1907</v>
      </c>
      <c r="C89" s="102"/>
      <c r="D89" s="103"/>
      <c r="E89" s="103"/>
      <c r="F89" s="103"/>
      <c r="G89" s="103"/>
      <c r="H89" s="104"/>
      <c r="I89"/>
      <c r="J89"/>
      <c r="K89"/>
      <c r="L89"/>
      <c r="M89"/>
      <c r="N89"/>
      <c r="O89"/>
    </row>
    <row r="90" spans="2:15" ht="12.75" x14ac:dyDescent="0.2">
      <c r="B90" s="105" t="s">
        <v>1667</v>
      </c>
      <c r="C90" s="102"/>
      <c r="D90" s="103"/>
      <c r="E90" s="103"/>
      <c r="F90" s="103"/>
      <c r="G90" s="103"/>
      <c r="H90" s="104"/>
      <c r="I90"/>
      <c r="J90"/>
      <c r="K90"/>
      <c r="L90"/>
      <c r="M90"/>
      <c r="N90"/>
      <c r="O90"/>
    </row>
    <row r="91" spans="2:15" ht="12.75" x14ac:dyDescent="0.2">
      <c r="B91" s="105" t="s">
        <v>1670</v>
      </c>
      <c r="C91" s="102"/>
      <c r="D91" s="103"/>
      <c r="E91" s="103"/>
      <c r="F91" s="103"/>
      <c r="G91" s="103"/>
      <c r="H91" s="104"/>
      <c r="I91"/>
      <c r="J91"/>
      <c r="K91"/>
      <c r="L91"/>
      <c r="M91"/>
      <c r="N91"/>
      <c r="O91"/>
    </row>
    <row r="92" spans="2:15" ht="12.75" x14ac:dyDescent="0.2">
      <c r="B92" s="105" t="s">
        <v>55</v>
      </c>
      <c r="C92" s="102"/>
      <c r="D92" s="103"/>
      <c r="E92" s="103"/>
      <c r="F92" s="103"/>
      <c r="G92" s="103"/>
      <c r="H92" s="104"/>
      <c r="I92"/>
      <c r="J92"/>
      <c r="K92"/>
      <c r="L92"/>
      <c r="M92"/>
      <c r="N92"/>
      <c r="O92"/>
    </row>
    <row r="93" spans="2:15" ht="12.75" x14ac:dyDescent="0.2">
      <c r="B93" s="105" t="s">
        <v>56</v>
      </c>
      <c r="C93" s="102"/>
      <c r="D93" s="103"/>
      <c r="E93" s="103"/>
      <c r="F93" s="103"/>
      <c r="G93" s="103"/>
      <c r="H93" s="104"/>
      <c r="I93"/>
      <c r="J93"/>
      <c r="K93"/>
      <c r="L93"/>
      <c r="M93"/>
      <c r="N93"/>
      <c r="O93"/>
    </row>
    <row r="94" spans="2:15" ht="12.75" x14ac:dyDescent="0.2">
      <c r="B94" s="105" t="s">
        <v>1681</v>
      </c>
      <c r="C94" s="102"/>
      <c r="D94" s="103"/>
      <c r="E94" s="103"/>
      <c r="F94" s="103"/>
      <c r="G94" s="103"/>
      <c r="H94" s="104"/>
      <c r="I94"/>
      <c r="J94"/>
      <c r="K94"/>
      <c r="L94"/>
      <c r="M94"/>
      <c r="N94"/>
      <c r="O94"/>
    </row>
    <row r="95" spans="2:15" ht="12.75" x14ac:dyDescent="0.2">
      <c r="B95" s="105" t="s">
        <v>57</v>
      </c>
      <c r="C95" s="102"/>
      <c r="D95" s="103"/>
      <c r="E95" s="103"/>
      <c r="F95" s="103"/>
      <c r="G95" s="103"/>
      <c r="H95" s="104"/>
      <c r="I95"/>
      <c r="J95"/>
      <c r="K95"/>
      <c r="L95"/>
      <c r="M95"/>
      <c r="N95"/>
      <c r="O95"/>
    </row>
    <row r="96" spans="2:15" ht="12.75" x14ac:dyDescent="0.2">
      <c r="B96" s="105" t="s">
        <v>54</v>
      </c>
      <c r="C96" s="102"/>
      <c r="D96" s="103"/>
      <c r="E96" s="103"/>
      <c r="F96" s="103"/>
      <c r="G96" s="103"/>
      <c r="H96" s="104"/>
      <c r="I96"/>
      <c r="J96"/>
      <c r="K96"/>
      <c r="L96"/>
      <c r="M96"/>
      <c r="N96"/>
      <c r="O96"/>
    </row>
    <row r="97" spans="2:15" ht="12.75" x14ac:dyDescent="0.2">
      <c r="B97" s="105" t="s">
        <v>803</v>
      </c>
      <c r="C97" s="102"/>
      <c r="D97" s="103"/>
      <c r="E97" s="103"/>
      <c r="F97" s="103"/>
      <c r="G97" s="103"/>
      <c r="H97" s="104"/>
      <c r="I97"/>
      <c r="J97"/>
      <c r="K97"/>
      <c r="L97"/>
      <c r="M97"/>
      <c r="N97"/>
      <c r="O97"/>
    </row>
    <row r="98" spans="2:15" ht="12.75" x14ac:dyDescent="0.2">
      <c r="B98" s="105" t="s">
        <v>1669</v>
      </c>
      <c r="C98" s="102"/>
      <c r="D98" s="103"/>
      <c r="E98" s="103"/>
      <c r="F98" s="103"/>
      <c r="G98" s="103"/>
      <c r="H98" s="104"/>
      <c r="I98"/>
      <c r="J98"/>
      <c r="K98"/>
      <c r="L98"/>
      <c r="M98"/>
      <c r="N98"/>
      <c r="O98"/>
    </row>
    <row r="99" spans="2:15" ht="12.75" x14ac:dyDescent="0.2">
      <c r="B99" s="105" t="s">
        <v>1672</v>
      </c>
      <c r="C99" s="102"/>
      <c r="D99" s="103"/>
      <c r="E99" s="103"/>
      <c r="F99" s="103"/>
      <c r="G99" s="103"/>
      <c r="H99" s="104"/>
      <c r="I99"/>
      <c r="J99"/>
      <c r="K99"/>
      <c r="L99"/>
      <c r="M99"/>
      <c r="N99"/>
      <c r="O99"/>
    </row>
    <row r="100" spans="2:15" ht="12.75" x14ac:dyDescent="0.2">
      <c r="B100" s="105" t="s">
        <v>1411</v>
      </c>
      <c r="C100" s="102"/>
      <c r="D100" s="103"/>
      <c r="E100" s="103"/>
      <c r="F100" s="103"/>
      <c r="G100" s="103"/>
      <c r="H100" s="104"/>
      <c r="I100"/>
      <c r="J100"/>
      <c r="K100"/>
      <c r="L100"/>
      <c r="M100"/>
      <c r="N100"/>
      <c r="O100"/>
    </row>
    <row r="101" spans="2:15" ht="12.75" x14ac:dyDescent="0.2">
      <c r="B101" s="105" t="s">
        <v>52</v>
      </c>
      <c r="C101" s="102"/>
      <c r="D101" s="103"/>
      <c r="E101" s="103"/>
      <c r="F101" s="103"/>
      <c r="G101" s="103"/>
      <c r="H101" s="104"/>
      <c r="I101"/>
      <c r="J101"/>
      <c r="K101"/>
      <c r="L101"/>
      <c r="M101"/>
      <c r="N101"/>
      <c r="O101"/>
    </row>
    <row r="102" spans="2:15" ht="12.75" x14ac:dyDescent="0.2">
      <c r="B102" s="105" t="s">
        <v>53</v>
      </c>
      <c r="C102" s="102"/>
      <c r="D102" s="103"/>
      <c r="E102" s="103"/>
      <c r="F102" s="103"/>
      <c r="G102" s="103"/>
      <c r="H102" s="104"/>
      <c r="I102"/>
      <c r="J102"/>
      <c r="K102"/>
      <c r="L102"/>
      <c r="M102"/>
      <c r="N102"/>
      <c r="O102"/>
    </row>
    <row r="103" spans="2:15" ht="12.75" x14ac:dyDescent="0.2">
      <c r="B103" s="105" t="s">
        <v>1680</v>
      </c>
      <c r="C103" s="102"/>
      <c r="D103" s="103"/>
      <c r="E103" s="103"/>
      <c r="F103" s="103"/>
      <c r="G103" s="103"/>
      <c r="H103" s="104"/>
      <c r="I103"/>
      <c r="J103"/>
      <c r="K103"/>
      <c r="L103"/>
      <c r="M103"/>
      <c r="N103"/>
      <c r="O103"/>
    </row>
    <row r="104" spans="2:15" ht="12.75" x14ac:dyDescent="0.2">
      <c r="B104" s="105" t="s">
        <v>1697</v>
      </c>
      <c r="C104" s="102"/>
      <c r="D104" s="103"/>
      <c r="E104" s="103"/>
      <c r="F104" s="103"/>
      <c r="G104" s="103"/>
      <c r="H104" s="104"/>
      <c r="I104"/>
      <c r="J104"/>
      <c r="K104"/>
      <c r="L104"/>
      <c r="M104"/>
      <c r="N104"/>
      <c r="O104"/>
    </row>
    <row r="105" spans="2:15" ht="12.75" x14ac:dyDescent="0.2">
      <c r="B105" s="105" t="s">
        <v>1698</v>
      </c>
      <c r="C105" s="102"/>
      <c r="D105" s="103"/>
      <c r="E105" s="103"/>
      <c r="F105" s="103"/>
      <c r="G105" s="103"/>
      <c r="H105" s="104"/>
      <c r="I105"/>
      <c r="J105"/>
      <c r="K105"/>
      <c r="L105"/>
      <c r="M105"/>
      <c r="N105"/>
      <c r="O105"/>
    </row>
    <row r="106" spans="2:15" ht="12.75" x14ac:dyDescent="0.2">
      <c r="B106" s="105" t="s">
        <v>1901</v>
      </c>
      <c r="C106" s="102"/>
      <c r="D106" s="103"/>
      <c r="E106" s="103"/>
      <c r="F106" s="103"/>
      <c r="G106" s="103"/>
      <c r="H106" s="104"/>
      <c r="I106"/>
      <c r="J106"/>
      <c r="K106"/>
      <c r="L106"/>
      <c r="M106"/>
      <c r="N106"/>
      <c r="O106"/>
    </row>
    <row r="107" spans="2:15" ht="12.75" x14ac:dyDescent="0.2">
      <c r="B107" s="105" t="s">
        <v>1476</v>
      </c>
      <c r="C107" s="102"/>
      <c r="D107" s="103"/>
      <c r="E107" s="103"/>
      <c r="F107" s="103"/>
      <c r="G107" s="103"/>
      <c r="H107" s="104"/>
      <c r="I107"/>
      <c r="J107"/>
      <c r="K107"/>
      <c r="L107"/>
      <c r="M107"/>
      <c r="N107"/>
      <c r="O107"/>
    </row>
    <row r="108" spans="2:15" ht="12.75" x14ac:dyDescent="0.2">
      <c r="B108" s="105" t="s">
        <v>1856</v>
      </c>
      <c r="C108" s="102"/>
      <c r="D108" s="103"/>
      <c r="E108" s="103"/>
      <c r="F108" s="103"/>
      <c r="G108" s="103"/>
      <c r="H108" s="104"/>
      <c r="I108"/>
      <c r="J108"/>
      <c r="K108"/>
      <c r="L108"/>
      <c r="M108"/>
      <c r="N108"/>
      <c r="O108"/>
    </row>
    <row r="109" spans="2:15" ht="12.75" x14ac:dyDescent="0.2">
      <c r="B109" s="105" t="s">
        <v>1857</v>
      </c>
      <c r="C109" s="102"/>
      <c r="D109" s="103"/>
      <c r="E109" s="103"/>
      <c r="F109" s="103"/>
      <c r="G109" s="103"/>
      <c r="H109" s="104"/>
      <c r="I109"/>
      <c r="J109"/>
      <c r="K109"/>
      <c r="L109"/>
      <c r="M109"/>
      <c r="N109"/>
      <c r="O109"/>
    </row>
    <row r="110" spans="2:15" ht="12.75" x14ac:dyDescent="0.2">
      <c r="B110" s="105" t="s">
        <v>1693</v>
      </c>
      <c r="C110" s="102"/>
      <c r="D110" s="103"/>
      <c r="E110" s="103"/>
      <c r="F110" s="103"/>
      <c r="G110" s="103"/>
      <c r="H110" s="104"/>
      <c r="I110"/>
      <c r="J110"/>
      <c r="K110"/>
      <c r="L110"/>
      <c r="M110"/>
      <c r="N110"/>
      <c r="O110"/>
    </row>
    <row r="111" spans="2:15" ht="12.75" x14ac:dyDescent="0.2">
      <c r="B111" s="105" t="s">
        <v>1405</v>
      </c>
      <c r="C111" s="102"/>
      <c r="D111" s="103"/>
      <c r="E111" s="103"/>
      <c r="F111" s="103"/>
      <c r="G111" s="103"/>
      <c r="H111" s="104"/>
      <c r="I111"/>
      <c r="J111"/>
      <c r="K111"/>
      <c r="L111"/>
      <c r="M111"/>
      <c r="N111"/>
      <c r="O111"/>
    </row>
    <row r="112" spans="2:15" ht="12.75" x14ac:dyDescent="0.2">
      <c r="B112" s="105" t="s">
        <v>1645</v>
      </c>
      <c r="C112" s="102"/>
      <c r="D112" s="103"/>
      <c r="E112" s="103"/>
      <c r="F112" s="103"/>
      <c r="G112" s="103"/>
      <c r="H112" s="104"/>
      <c r="I112"/>
      <c r="J112"/>
      <c r="K112"/>
      <c r="L112"/>
      <c r="M112"/>
      <c r="N112"/>
      <c r="O112"/>
    </row>
    <row r="113" spans="2:15" ht="12.75" x14ac:dyDescent="0.2">
      <c r="B113" s="105" t="s">
        <v>1117</v>
      </c>
      <c r="C113" s="102"/>
      <c r="D113" s="103"/>
      <c r="E113" s="103"/>
      <c r="F113" s="103"/>
      <c r="G113" s="103"/>
      <c r="H113" s="104"/>
      <c r="I113"/>
      <c r="J113"/>
      <c r="K113"/>
      <c r="L113"/>
      <c r="M113"/>
      <c r="N113"/>
      <c r="O113"/>
    </row>
    <row r="114" spans="2:15" ht="12.75" x14ac:dyDescent="0.2">
      <c r="B114" s="105" t="s">
        <v>808</v>
      </c>
      <c r="C114" s="102"/>
      <c r="D114" s="103"/>
      <c r="E114" s="103"/>
      <c r="F114" s="103"/>
      <c r="G114" s="103"/>
      <c r="H114" s="104"/>
      <c r="I114"/>
      <c r="J114"/>
      <c r="K114"/>
      <c r="L114"/>
      <c r="M114"/>
      <c r="N114"/>
      <c r="O114"/>
    </row>
    <row r="115" spans="2:15" ht="12.75" x14ac:dyDescent="0.2">
      <c r="B115" s="105" t="s">
        <v>2078</v>
      </c>
      <c r="C115" s="102"/>
      <c r="D115" s="103"/>
      <c r="E115" s="103"/>
      <c r="F115" s="103"/>
      <c r="G115" s="103"/>
      <c r="H115" s="104"/>
      <c r="I115"/>
      <c r="J115"/>
      <c r="K115"/>
      <c r="L115"/>
      <c r="M115"/>
      <c r="N115"/>
      <c r="O115"/>
    </row>
    <row r="116" spans="2:15" ht="12.75" x14ac:dyDescent="0.2">
      <c r="B116" s="105" t="s">
        <v>2107</v>
      </c>
      <c r="C116" s="102"/>
      <c r="D116" s="103"/>
      <c r="E116" s="103"/>
      <c r="F116" s="103"/>
      <c r="G116" s="103"/>
      <c r="H116" s="104"/>
      <c r="I116"/>
      <c r="J116"/>
      <c r="K116"/>
      <c r="L116"/>
      <c r="M116"/>
      <c r="N116"/>
      <c r="O116"/>
    </row>
    <row r="117" spans="2:15" ht="12.75" x14ac:dyDescent="0.2">
      <c r="B117" s="105" t="s">
        <v>810</v>
      </c>
      <c r="C117" s="102"/>
      <c r="D117" s="103"/>
      <c r="E117" s="103"/>
      <c r="F117" s="103"/>
      <c r="G117" s="103"/>
      <c r="H117" s="104"/>
      <c r="I117"/>
      <c r="J117"/>
      <c r="K117"/>
      <c r="L117"/>
      <c r="M117"/>
      <c r="N117"/>
      <c r="O117"/>
    </row>
    <row r="118" spans="2:15" ht="12.75" x14ac:dyDescent="0.2">
      <c r="B118" s="105" t="s">
        <v>809</v>
      </c>
      <c r="C118" s="102"/>
      <c r="D118" s="103"/>
      <c r="E118" s="103"/>
      <c r="F118" s="103"/>
      <c r="G118" s="103"/>
      <c r="H118" s="104"/>
      <c r="I118"/>
      <c r="J118"/>
      <c r="K118"/>
      <c r="L118"/>
      <c r="M118"/>
      <c r="N118"/>
      <c r="O118"/>
    </row>
    <row r="119" spans="2:15" ht="12.75" x14ac:dyDescent="0.2">
      <c r="B119" s="106" t="s">
        <v>880</v>
      </c>
      <c r="C119" s="107"/>
      <c r="D119" s="108"/>
      <c r="E119" s="108"/>
      <c r="F119" s="108"/>
      <c r="G119" s="108"/>
      <c r="H119" s="109"/>
      <c r="I119"/>
      <c r="J119"/>
      <c r="K119"/>
      <c r="L119"/>
      <c r="M119"/>
      <c r="N119"/>
      <c r="O119"/>
    </row>
    <row r="120" spans="2:15" ht="12.75" x14ac:dyDescent="0.2">
      <c r="B120"/>
      <c r="C120"/>
      <c r="D120"/>
      <c r="E120"/>
      <c r="F120"/>
      <c r="G120"/>
      <c r="H120"/>
      <c r="I120"/>
      <c r="J120"/>
      <c r="K120"/>
      <c r="L120"/>
      <c r="M120"/>
      <c r="N120"/>
      <c r="O120"/>
    </row>
    <row r="121" spans="2:15" ht="12.75" x14ac:dyDescent="0.2">
      <c r="B121"/>
      <c r="C121"/>
      <c r="D121"/>
      <c r="E121"/>
      <c r="F121"/>
      <c r="G121"/>
      <c r="H121"/>
      <c r="I121"/>
      <c r="J121"/>
      <c r="K121"/>
      <c r="L121"/>
      <c r="M121"/>
      <c r="N121"/>
      <c r="O121"/>
    </row>
    <row r="122" spans="2:15" ht="12.75" x14ac:dyDescent="0.2">
      <c r="B122"/>
      <c r="C122"/>
      <c r="D122"/>
      <c r="E122"/>
      <c r="F122"/>
      <c r="G122"/>
      <c r="H122"/>
      <c r="I122"/>
      <c r="J122"/>
      <c r="K122"/>
      <c r="L122"/>
      <c r="M122"/>
      <c r="N122"/>
      <c r="O122"/>
    </row>
    <row r="123" spans="2:15" ht="12.75" x14ac:dyDescent="0.2">
      <c r="B123"/>
      <c r="C123"/>
      <c r="D123"/>
      <c r="E123"/>
      <c r="F123"/>
      <c r="G123"/>
      <c r="H123"/>
      <c r="I123"/>
      <c r="J123"/>
      <c r="K123"/>
      <c r="L123"/>
      <c r="M123"/>
      <c r="N123"/>
      <c r="O123"/>
    </row>
    <row r="124" spans="2:15" ht="12.75" x14ac:dyDescent="0.2">
      <c r="B124"/>
      <c r="C124"/>
      <c r="D124"/>
      <c r="E124"/>
      <c r="F124"/>
      <c r="G124"/>
      <c r="H124"/>
      <c r="I124"/>
      <c r="J124"/>
      <c r="K124"/>
      <c r="L124"/>
      <c r="M124"/>
      <c r="N124"/>
      <c r="O124"/>
    </row>
    <row r="125" spans="2:15" ht="12.75" x14ac:dyDescent="0.2">
      <c r="B125"/>
      <c r="C125"/>
      <c r="D125"/>
      <c r="E125"/>
      <c r="F125"/>
      <c r="G125"/>
      <c r="H125"/>
      <c r="I125"/>
      <c r="J125"/>
      <c r="K125"/>
      <c r="L125"/>
      <c r="M125"/>
      <c r="N125"/>
      <c r="O125"/>
    </row>
    <row r="126" spans="2:15" ht="12.75" x14ac:dyDescent="0.2">
      <c r="B126"/>
      <c r="C126"/>
      <c r="D126"/>
      <c r="E126"/>
      <c r="F126"/>
      <c r="G126"/>
      <c r="H126"/>
      <c r="I126"/>
      <c r="J126"/>
      <c r="K126"/>
      <c r="L126"/>
      <c r="M126"/>
      <c r="N126"/>
      <c r="O126"/>
    </row>
    <row r="127" spans="2:15" ht="12.75" x14ac:dyDescent="0.2">
      <c r="B127"/>
      <c r="C127"/>
      <c r="D127"/>
      <c r="E127"/>
      <c r="F127"/>
      <c r="G127"/>
      <c r="H127"/>
      <c r="I127"/>
      <c r="J127"/>
      <c r="K127"/>
      <c r="L127"/>
      <c r="M127"/>
      <c r="N127"/>
      <c r="O127"/>
    </row>
    <row r="128" spans="2:15" ht="12.75" x14ac:dyDescent="0.2">
      <c r="B128"/>
      <c r="C128"/>
      <c r="D128"/>
      <c r="E128"/>
      <c r="F128"/>
      <c r="G128"/>
      <c r="H128"/>
      <c r="I128"/>
      <c r="J128"/>
      <c r="K128"/>
      <c r="L128"/>
      <c r="M128"/>
      <c r="N128"/>
      <c r="O128"/>
    </row>
    <row r="129" spans="2:15" ht="12.75" x14ac:dyDescent="0.2">
      <c r="B129"/>
      <c r="C129"/>
      <c r="D129"/>
      <c r="E129"/>
      <c r="F129"/>
      <c r="G129"/>
      <c r="H129"/>
      <c r="I129"/>
      <c r="J129"/>
      <c r="K129"/>
      <c r="L129"/>
      <c r="M129"/>
      <c r="N129"/>
      <c r="O129"/>
    </row>
    <row r="130" spans="2:15" ht="12.75" x14ac:dyDescent="0.2">
      <c r="B130"/>
      <c r="C130"/>
      <c r="D130"/>
      <c r="E130"/>
      <c r="F130"/>
      <c r="G130"/>
      <c r="H130"/>
      <c r="I130"/>
      <c r="J130"/>
      <c r="K130"/>
      <c r="L130"/>
      <c r="M130"/>
      <c r="N130"/>
      <c r="O130"/>
    </row>
    <row r="131" spans="2:15" ht="12.75" x14ac:dyDescent="0.2">
      <c r="B131"/>
      <c r="C131"/>
      <c r="D131"/>
      <c r="E131"/>
      <c r="F131"/>
      <c r="G131"/>
      <c r="H131"/>
      <c r="I131"/>
      <c r="J131"/>
      <c r="K131"/>
      <c r="L131"/>
      <c r="M131"/>
      <c r="N131"/>
      <c r="O131"/>
    </row>
    <row r="132" spans="2:15" ht="12.75" x14ac:dyDescent="0.2">
      <c r="B132"/>
      <c r="C132"/>
      <c r="D132"/>
      <c r="E132"/>
      <c r="F132"/>
      <c r="G132"/>
      <c r="H132"/>
      <c r="I132"/>
      <c r="J132"/>
      <c r="K132"/>
      <c r="L132"/>
      <c r="M132"/>
      <c r="N132"/>
      <c r="O132"/>
    </row>
    <row r="133" spans="2:15" ht="12.75" x14ac:dyDescent="0.2">
      <c r="B133"/>
      <c r="C133"/>
      <c r="D133"/>
      <c r="E133"/>
      <c r="F133"/>
      <c r="G133"/>
      <c r="H133"/>
      <c r="I133"/>
      <c r="J133"/>
      <c r="K133"/>
      <c r="L133"/>
      <c r="M133"/>
      <c r="N133"/>
      <c r="O133"/>
    </row>
    <row r="134" spans="2:15" ht="12.75" x14ac:dyDescent="0.2">
      <c r="B134"/>
      <c r="C134"/>
      <c r="D134"/>
      <c r="E134"/>
      <c r="F134"/>
      <c r="G134"/>
      <c r="H134"/>
      <c r="I134"/>
      <c r="J134"/>
      <c r="K134"/>
      <c r="L134"/>
      <c r="M134"/>
      <c r="N134"/>
      <c r="O134"/>
    </row>
    <row r="135" spans="2:15" ht="12.75" x14ac:dyDescent="0.2">
      <c r="B135"/>
      <c r="C135"/>
      <c r="D135"/>
      <c r="E135"/>
      <c r="F135"/>
      <c r="G135"/>
      <c r="H135"/>
      <c r="I135"/>
      <c r="J135"/>
      <c r="K135"/>
      <c r="L135"/>
      <c r="M135"/>
      <c r="N135"/>
      <c r="O135"/>
    </row>
    <row r="136" spans="2:15" ht="12.75" x14ac:dyDescent="0.2">
      <c r="B136"/>
      <c r="C136"/>
      <c r="D136"/>
      <c r="E136"/>
      <c r="F136"/>
      <c r="G136"/>
      <c r="H136"/>
      <c r="I136"/>
      <c r="J136"/>
      <c r="K136"/>
      <c r="L136"/>
      <c r="M136"/>
      <c r="N136"/>
      <c r="O136"/>
    </row>
    <row r="137" spans="2:15" ht="12.75" x14ac:dyDescent="0.2">
      <c r="B137"/>
      <c r="C137"/>
      <c r="D137"/>
      <c r="E137"/>
      <c r="F137"/>
      <c r="G137"/>
      <c r="H137"/>
      <c r="I137"/>
      <c r="J137"/>
      <c r="K137"/>
      <c r="L137"/>
      <c r="M137"/>
      <c r="N137"/>
      <c r="O137"/>
    </row>
    <row r="138" spans="2:15" ht="12.75" x14ac:dyDescent="0.2">
      <c r="B138"/>
      <c r="C138"/>
      <c r="D138"/>
      <c r="E138"/>
      <c r="F138"/>
      <c r="G138"/>
      <c r="H138"/>
      <c r="I138"/>
      <c r="J138"/>
      <c r="K138"/>
      <c r="L138"/>
      <c r="M138"/>
      <c r="N138"/>
      <c r="O138"/>
    </row>
    <row r="139" spans="2:15" ht="12.75" x14ac:dyDescent="0.2">
      <c r="B139"/>
      <c r="C139"/>
      <c r="D139"/>
      <c r="E139"/>
      <c r="F139"/>
      <c r="G139"/>
      <c r="H139"/>
      <c r="I139"/>
      <c r="J139"/>
      <c r="K139"/>
      <c r="L139"/>
      <c r="M139"/>
      <c r="N139"/>
      <c r="O139"/>
    </row>
    <row r="140" spans="2:15" ht="12.75" x14ac:dyDescent="0.2">
      <c r="B140"/>
      <c r="C140"/>
      <c r="D140"/>
      <c r="E140"/>
      <c r="F140"/>
      <c r="G140"/>
      <c r="H140"/>
      <c r="I140"/>
      <c r="J140"/>
      <c r="K140"/>
      <c r="L140"/>
      <c r="M140"/>
      <c r="N140"/>
      <c r="O140"/>
    </row>
    <row r="141" spans="2:15" ht="12.75" x14ac:dyDescent="0.2">
      <c r="B141"/>
      <c r="C141"/>
      <c r="D141"/>
      <c r="E141"/>
      <c r="F141"/>
      <c r="G141"/>
      <c r="H141"/>
      <c r="I141"/>
      <c r="J141"/>
      <c r="K141"/>
      <c r="L141"/>
      <c r="M141"/>
      <c r="N141"/>
      <c r="O141"/>
    </row>
    <row r="142" spans="2:15" ht="12.75" x14ac:dyDescent="0.2">
      <c r="B142"/>
      <c r="C142"/>
      <c r="D142"/>
      <c r="E142"/>
      <c r="F142"/>
      <c r="G142"/>
      <c r="H142"/>
      <c r="I142"/>
      <c r="J142"/>
      <c r="K142"/>
      <c r="L142"/>
      <c r="M142"/>
      <c r="N142"/>
      <c r="O142"/>
    </row>
    <row r="143" spans="2:15" ht="12.75" x14ac:dyDescent="0.2">
      <c r="B143"/>
      <c r="C143"/>
      <c r="D143"/>
      <c r="E143"/>
      <c r="F143"/>
      <c r="G143"/>
      <c r="H143"/>
      <c r="I143"/>
      <c r="J143"/>
      <c r="K143"/>
      <c r="L143"/>
      <c r="M143"/>
      <c r="N143"/>
      <c r="O143"/>
    </row>
    <row r="144" spans="2:15" ht="12.75" x14ac:dyDescent="0.2">
      <c r="B144"/>
      <c r="C144"/>
      <c r="D144"/>
      <c r="E144"/>
      <c r="F144"/>
      <c r="G144"/>
      <c r="H144"/>
      <c r="I144"/>
      <c r="J144"/>
      <c r="K144"/>
      <c r="L144"/>
      <c r="M144"/>
      <c r="N144"/>
      <c r="O144"/>
    </row>
    <row r="145" spans="1:15" ht="12.75" x14ac:dyDescent="0.2">
      <c r="B145"/>
      <c r="C145"/>
      <c r="D145"/>
      <c r="E145"/>
      <c r="F145"/>
      <c r="G145"/>
      <c r="H145"/>
      <c r="I145"/>
      <c r="J145"/>
      <c r="K145"/>
      <c r="L145"/>
      <c r="M145"/>
      <c r="N145"/>
      <c r="O145"/>
    </row>
    <row r="146" spans="1:15" ht="12.75" x14ac:dyDescent="0.2">
      <c r="B146"/>
      <c r="C146"/>
      <c r="D146"/>
      <c r="E146"/>
      <c r="F146"/>
      <c r="G146"/>
      <c r="H146"/>
      <c r="I146"/>
      <c r="J146"/>
      <c r="K146"/>
      <c r="L146"/>
      <c r="M146"/>
      <c r="N146"/>
      <c r="O146"/>
    </row>
    <row r="147" spans="1:15" ht="12.75" x14ac:dyDescent="0.2">
      <c r="B147"/>
      <c r="C147"/>
      <c r="D147"/>
      <c r="E147"/>
      <c r="F147"/>
      <c r="G147"/>
      <c r="H147"/>
      <c r="I147"/>
      <c r="J147"/>
      <c r="K147"/>
      <c r="L147"/>
      <c r="M147"/>
      <c r="N147"/>
      <c r="O147"/>
    </row>
    <row r="148" spans="1:15" ht="12.75" x14ac:dyDescent="0.2">
      <c r="B148"/>
      <c r="C148"/>
      <c r="D148"/>
      <c r="E148"/>
      <c r="F148"/>
      <c r="G148"/>
      <c r="H148"/>
      <c r="I148"/>
      <c r="J148"/>
      <c r="K148"/>
      <c r="L148"/>
      <c r="M148"/>
      <c r="N148"/>
      <c r="O148"/>
    </row>
    <row r="149" spans="1:15" ht="12.75" x14ac:dyDescent="0.2">
      <c r="A149" s="17"/>
      <c r="B149"/>
      <c r="C149"/>
      <c r="D149"/>
      <c r="E149"/>
      <c r="F149"/>
      <c r="G149"/>
      <c r="H149"/>
      <c r="I149"/>
      <c r="J149"/>
      <c r="K149"/>
      <c r="L149"/>
      <c r="M149"/>
      <c r="N149"/>
      <c r="O149"/>
    </row>
    <row r="150" spans="1:15" ht="12.75" x14ac:dyDescent="0.2">
      <c r="B150"/>
      <c r="C150"/>
      <c r="D150"/>
      <c r="E150"/>
      <c r="F150"/>
      <c r="G150"/>
      <c r="H150"/>
      <c r="I150"/>
      <c r="J150"/>
      <c r="K150"/>
      <c r="L150"/>
      <c r="M150"/>
      <c r="N150"/>
      <c r="O150"/>
    </row>
  </sheetData>
  <phoneticPr fontId="5" type="noConversion"/>
  <pageMargins left="0.75" right="0.75" top="1" bottom="1" header="0.5" footer="0.5"/>
  <pageSetup orientation="portrait" verticalDpi="300"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44" workbookViewId="0">
      <selection activeCell="D149" sqref="D149:I152"/>
    </sheetView>
  </sheetViews>
  <sheetFormatPr defaultRowHeight="12.75" x14ac:dyDescent="0.2"/>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EF2A0E2FCEBC441AE756F492ADF2ED4" ma:contentTypeVersion="1" ma:contentTypeDescription="Create a new document." ma:contentTypeScope="" ma:versionID="fcea74ba176dfdb0288f185a729bd020">
  <xsd:schema xmlns:xsd="http://www.w3.org/2001/XMLSchema" xmlns:xs="http://www.w3.org/2001/XMLSchema" xmlns:p="http://schemas.microsoft.com/office/2006/metadata/properties" xmlns:ns2="cdf5cfbf-cf86-4eb7-ac31-a9fd0075546e" targetNamespace="http://schemas.microsoft.com/office/2006/metadata/properties" ma:root="true" ma:fieldsID="bae1768e9394ad3af4808e4aa35fee1e" ns2:_="">
    <xsd:import namespace="cdf5cfbf-cf86-4eb7-ac31-a9fd0075546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f5cfbf-cf86-4eb7-ac31-a9fd0075546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A335E2-1DFF-431C-BAEA-4EA0736901A0}"/>
</file>

<file path=customXml/itemProps2.xml><?xml version="1.0" encoding="utf-8"?>
<ds:datastoreItem xmlns:ds="http://schemas.openxmlformats.org/officeDocument/2006/customXml" ds:itemID="{B7C10426-739E-4D19-BCA1-5E71DAD31AC6}"/>
</file>

<file path=customXml/itemProps3.xml><?xml version="1.0" encoding="utf-8"?>
<ds:datastoreItem xmlns:ds="http://schemas.openxmlformats.org/officeDocument/2006/customXml" ds:itemID="{4CF21476-9E3B-4B93-BE5B-A2F53B5A107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Master List</vt:lpstr>
      <vt:lpstr>Summary</vt:lpstr>
      <vt:lpstr>CMS Query Results</vt:lpstr>
      <vt:lpstr>Pivot Table of CMS Data</vt:lpstr>
      <vt:lpstr>Sheet1</vt:lpstr>
      <vt:lpstr>'CMS Query Results'!Print_Area</vt:lpstr>
      <vt:lpstr>'Master List'!Print_Area</vt:lpstr>
      <vt:lpstr>'CMS Query Results'!Print_Titles</vt:lpstr>
      <vt:lpstr>'Master List'!Print_Titles</vt:lpstr>
    </vt:vector>
  </TitlesOfParts>
  <Company>Ohio Department of Transportation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jbumgard</dc:creator>
  <cp:lastModifiedBy>Scott Hootman</cp:lastModifiedBy>
  <cp:lastPrinted>2014-06-20T19:32:38Z</cp:lastPrinted>
  <dcterms:created xsi:type="dcterms:W3CDTF">2003-08-20T18:32:29Z</dcterms:created>
  <dcterms:modified xsi:type="dcterms:W3CDTF">2016-08-15T17:37:13Z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0x0101001EF2A0E2FCEBC441AE756F492ADF2ED4</vt:lpwstr>
  </property>
</Properties>
</file>